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smithsonline-my.sharepoint.com/personal/tom_steiner_smiths_com/Documents/Desktop/"/>
    </mc:Choice>
  </mc:AlternateContent>
  <xr:revisionPtr revIDLastSave="0" documentId="8_{09AB7DDF-D9CB-4999-8542-3A5C2CB069BA}" xr6:coauthVersionLast="47" xr6:coauthVersionMax="47" xr10:uidLastSave="{00000000-0000-0000-0000-000000000000}"/>
  <bookViews>
    <workbookView xWindow="-110" yWindow="-110" windowWidth="19420" windowHeight="10420" activeTab="1" xr2:uid="{FC8B1B8B-6C39-4220-A667-19E7E241E991}"/>
  </bookViews>
  <sheets>
    <sheet name="Environment (Group)" sheetId="7" r:id="rId1"/>
    <sheet name="Social &amp; Governance (Group)" sheetId="8" r:id="rId2"/>
    <sheet name="Environment (John Crane)" sheetId="9" r:id="rId3"/>
    <sheet name="Environment (Detection)" sheetId="10" r:id="rId4"/>
    <sheet name="Environment (Interconnect)" sheetId="11" r:id="rId5"/>
    <sheet name="Environment (Flex-Tek)" sheetId="12" r:id="rId6"/>
  </sheets>
  <definedNames>
    <definedName name="_xlnm.Print_Area" localSheetId="1">'Social &amp; Governance (Group)'!$A$14:$H$66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5" i="7" l="1"/>
  <c r="E32" i="9"/>
  <c r="E31" i="9"/>
  <c r="E33" i="9"/>
  <c r="E31" i="10"/>
  <c r="E33" i="10"/>
  <c r="E33" i="11"/>
  <c r="E33" i="12"/>
  <c r="E32" i="10"/>
  <c r="E31" i="11"/>
  <c r="E32" i="11" s="1"/>
  <c r="E32" i="12"/>
  <c r="E31" i="12"/>
  <c r="F49" i="9" l="1"/>
  <c r="F47" i="9"/>
  <c r="F47" i="10"/>
  <c r="F47" i="11"/>
  <c r="F33" i="12"/>
  <c r="F33" i="10"/>
  <c r="F21" i="7" l="1"/>
  <c r="F22" i="7"/>
  <c r="E70" i="7"/>
  <c r="E69" i="7"/>
  <c r="F72" i="7" l="1"/>
  <c r="E72" i="7"/>
  <c r="E67" i="7" l="1"/>
  <c r="E71" i="7"/>
  <c r="E102" i="7"/>
</calcChain>
</file>

<file path=xl/sharedStrings.xml><?xml version="1.0" encoding="utf-8"?>
<sst xmlns="http://schemas.openxmlformats.org/spreadsheetml/2006/main" count="2393" uniqueCount="268">
  <si>
    <t>SMITHS GROUP PLC</t>
  </si>
  <si>
    <t>ESG DATA DISCLOSURES</t>
  </si>
  <si>
    <t>ESG data is for the global operations of Smiths Group. Data is for the 12 months ending 31 July 2024 and the 12 months prior.</t>
  </si>
  <si>
    <t>Environment</t>
  </si>
  <si>
    <t>Data point</t>
  </si>
  <si>
    <t>Unit</t>
  </si>
  <si>
    <t>FY2024</t>
  </si>
  <si>
    <t>FY2023</t>
  </si>
  <si>
    <t>Target</t>
  </si>
  <si>
    <t>Assured in 2024</t>
  </si>
  <si>
    <t>Group KPI</t>
  </si>
  <si>
    <t>Linked to Remuneration</t>
  </si>
  <si>
    <t>Total energy</t>
  </si>
  <si>
    <t>Total</t>
  </si>
  <si>
    <t>Total energy consumption</t>
  </si>
  <si>
    <t>MWh</t>
  </si>
  <si>
    <t>2% reduction by FY2025</t>
  </si>
  <si>
    <t xml:space="preserve"> -</t>
  </si>
  <si>
    <t>Total non-renewable energy consumption</t>
  </si>
  <si>
    <t>MWh (%)</t>
  </si>
  <si>
    <t>Total energy consumption used for electricity</t>
  </si>
  <si>
    <t>Total renewable energy consumption used for electricity</t>
  </si>
  <si>
    <t>80% by FY2027</t>
  </si>
  <si>
    <t>Total % of energy derived from renewable sources</t>
  </si>
  <si>
    <t>%</t>
  </si>
  <si>
    <t xml:space="preserve">Energy efficiency </t>
  </si>
  <si>
    <t>MWh/£'m adjusted revenue</t>
  </si>
  <si>
    <t>MWh/£'m revenue</t>
  </si>
  <si>
    <t>Energy consumption by type</t>
  </si>
  <si>
    <t>Breakdown by type of fuel consumption for energy purposes - Natural gas</t>
  </si>
  <si>
    <t>Breakdown by type of fuel consumption for energy purposes - LPG or Propane</t>
  </si>
  <si>
    <t>Breakdown by type of fuel consumption for energy purposes - Petrol</t>
  </si>
  <si>
    <t>Breakdown by type of fuel consumption for energy purposes - Gasoline</t>
  </si>
  <si>
    <t>Breakdown by type of fuel consumption for energy purposes - Other</t>
  </si>
  <si>
    <t>Energy by division</t>
  </si>
  <si>
    <t xml:space="preserve">Total electrical power use by division </t>
  </si>
  <si>
    <t>John Crane</t>
  </si>
  <si>
    <t>Smiths Detection</t>
  </si>
  <si>
    <t>Flex-Tek</t>
  </si>
  <si>
    <t>Interconnect</t>
  </si>
  <si>
    <t>Group/Corporate</t>
  </si>
  <si>
    <t>Total energy use by region or division (MWh)</t>
  </si>
  <si>
    <t>Total Energy (UK)</t>
  </si>
  <si>
    <t>Renewable energy percentage by business</t>
  </si>
  <si>
    <t>Total renewable energy percentage by division</t>
  </si>
  <si>
    <t>GHG emissions by business</t>
  </si>
  <si>
    <t>Total Scope 1 &amp; 2 GHG emissions by division</t>
  </si>
  <si>
    <t>tCO2e</t>
  </si>
  <si>
    <t>Non-Greenhouse Gas Emissions</t>
  </si>
  <si>
    <t>Volatile Organic Compounds (VOCs)</t>
  </si>
  <si>
    <t>Emitted Volatile Organic Compounds (VOCs)</t>
  </si>
  <si>
    <t>kg</t>
  </si>
  <si>
    <t>Global road fleet</t>
  </si>
  <si>
    <t>Road fleet</t>
  </si>
  <si>
    <t xml:space="preserve">Total vehicles </t>
  </si>
  <si>
    <t>Number</t>
  </si>
  <si>
    <t>Precentage of hybrid vehicles</t>
  </si>
  <si>
    <t>Number of battery electric vehicles (BEVs)</t>
  </si>
  <si>
    <t>Percentage of vehicles that are BEVs</t>
  </si>
  <si>
    <t xml:space="preserve">Vehicle GHG intensity </t>
  </si>
  <si>
    <t>Global greehouse gas emissions</t>
  </si>
  <si>
    <t>Total GHG emissions</t>
  </si>
  <si>
    <t xml:space="preserve">Total Scope 1 </t>
  </si>
  <si>
    <t>Total Scope 2 (market-based)</t>
  </si>
  <si>
    <t>Total Scope 2 (location-based)</t>
  </si>
  <si>
    <t>Total Scope 3</t>
  </si>
  <si>
    <t>Net-Zero by 2050</t>
  </si>
  <si>
    <t>Total Scope 1&amp;2 (market-based)</t>
  </si>
  <si>
    <t>17.5% reduction by FY2027</t>
  </si>
  <si>
    <t xml:space="preserve">Total Scope 1, 2 &amp; 3 GHG </t>
  </si>
  <si>
    <t>UK GHG emmissions</t>
  </si>
  <si>
    <t xml:space="preserve">Total Scope 1, 2 GHG </t>
  </si>
  <si>
    <t>GHG emissions intensity</t>
  </si>
  <si>
    <t xml:space="preserve">Scope 1 - Intensity </t>
  </si>
  <si>
    <t>tCO2e/£'m revenue</t>
  </si>
  <si>
    <t>Scope 2 - Intensity (market-based)</t>
  </si>
  <si>
    <t>Scope 1&amp;2 - Intensity (market-based)</t>
  </si>
  <si>
    <t xml:space="preserve">Scope 3 - Intensity </t>
  </si>
  <si>
    <t>Scope 1</t>
  </si>
  <si>
    <t>Scope 1 - Road fleet</t>
  </si>
  <si>
    <t>Scope 1 - Site energy</t>
  </si>
  <si>
    <t>Scope 1 - Site non-energy</t>
  </si>
  <si>
    <t>Scope 2</t>
  </si>
  <si>
    <t>Scope 2 - Purchased electricity and gas</t>
  </si>
  <si>
    <t>Scope 3</t>
  </si>
  <si>
    <t>Scope 3 Category 1 - Purchased goods and services</t>
  </si>
  <si>
    <t>Scope 3 Category 2 - Capital goods</t>
  </si>
  <si>
    <t>Scope 3 Category 3 - Fuel and energy-related activities</t>
  </si>
  <si>
    <t>Scope 3 Category 4 - Upstream transportation and distribution</t>
  </si>
  <si>
    <t>Scope 3 Category 5 - Waste generated in operations</t>
  </si>
  <si>
    <t>Scope 3 Category 6 - Business travel</t>
  </si>
  <si>
    <t>Scope 3 Category 7 - Employee commuting</t>
  </si>
  <si>
    <t>Scope 3 Category 8 - Upstream leased assets. Exluded from inventory due to immateriaity.</t>
  </si>
  <si>
    <t>Scope 3 Category 9 - Downstrearn transportation and distribution</t>
  </si>
  <si>
    <t>Scope 3 Category 10 - Processing of sold products. Exluded from inventory due to immateriaity.</t>
  </si>
  <si>
    <t xml:space="preserve"> - </t>
  </si>
  <si>
    <t>Scope 3 Category 11 - Use of sold products</t>
  </si>
  <si>
    <t>Scope 3 Category 12 - End of life treatment of sold products</t>
  </si>
  <si>
    <t>Scope 3 Category 13 - Downstream leased assets. Exluded from inventory due to immateriaity.</t>
  </si>
  <si>
    <t>Scope 3 Category 14 - Franchises. Exluded from inventory due to immateriaity.</t>
  </si>
  <si>
    <t>Scope 3 Category 15 - Investments</t>
  </si>
  <si>
    <t>Responsible Supply Chain</t>
  </si>
  <si>
    <t>Percentage of supplier spend with verified SBTs - Category 1 (within top 50% of spend)</t>
  </si>
  <si>
    <t>Group total</t>
  </si>
  <si>
    <t>25% of supplier spend SBTi aligned by FY2027</t>
  </si>
  <si>
    <t>Percentage of supplier spend assessed by EcoVadis (achieving a score over 45)</t>
  </si>
  <si>
    <t>40% of supplier spend evaluated by FY2027</t>
  </si>
  <si>
    <t xml:space="preserve">Water-stressed sites - total water usage </t>
  </si>
  <si>
    <t>Water usage by source for water stressed sites</t>
  </si>
  <si>
    <t>Ground water used</t>
  </si>
  <si>
    <t>m3</t>
  </si>
  <si>
    <t>Public system water used</t>
  </si>
  <si>
    <t>Reservoir water used</t>
  </si>
  <si>
    <t>Water used - other supply</t>
  </si>
  <si>
    <t>Normalised water in water-stressed areas</t>
  </si>
  <si>
    <t>m3/£'m revenue</t>
  </si>
  <si>
    <t>5% reduction by FY2027</t>
  </si>
  <si>
    <t>Global water data - total water usage</t>
  </si>
  <si>
    <t>Water usage by source for all monitored sites</t>
  </si>
  <si>
    <t>Total water consumption</t>
  </si>
  <si>
    <t xml:space="preserve"> * </t>
  </si>
  <si>
    <t>Water scarcity rating for large sites</t>
  </si>
  <si>
    <t>Water consumption</t>
  </si>
  <si>
    <t>Total water consumption in water-stressed areas</t>
  </si>
  <si>
    <t>High water stress</t>
  </si>
  <si>
    <t>Number of sites with a high water stress rating</t>
  </si>
  <si>
    <t>No. of sites</t>
  </si>
  <si>
    <t>Water reduction projects</t>
  </si>
  <si>
    <t>Number of water reduction projects</t>
  </si>
  <si>
    <t>No. of projects</t>
  </si>
  <si>
    <t>30 water saving projects by FY2027</t>
  </si>
  <si>
    <t>Waste management</t>
  </si>
  <si>
    <t>Waste by type</t>
  </si>
  <si>
    <t>Total hazardous</t>
  </si>
  <si>
    <t>Tonnes (%)</t>
  </si>
  <si>
    <t>Total non-hazardous</t>
  </si>
  <si>
    <t>Total recycled waste</t>
  </si>
  <si>
    <t>Total incinerated waste</t>
  </si>
  <si>
    <t>Total non-recycled waste</t>
  </si>
  <si>
    <t>Total waste</t>
  </si>
  <si>
    <t>Tonnes</t>
  </si>
  <si>
    <t>30 waste/circularity projects by FY2027</t>
  </si>
  <si>
    <t>Non-hazardous waste recycled</t>
  </si>
  <si>
    <t>Non-hazardous waste incincerated</t>
  </si>
  <si>
    <t>Normalised waste</t>
  </si>
  <si>
    <t>Tonnes/£'m revenue</t>
  </si>
  <si>
    <t>Packaging projects</t>
  </si>
  <si>
    <t>Number of packaging projects</t>
  </si>
  <si>
    <t>Sites with ISO 14001 certification</t>
  </si>
  <si>
    <t>Total sites certified to ISO 14001</t>
  </si>
  <si>
    <t xml:space="preserve">Total sites </t>
  </si>
  <si>
    <t>Detection</t>
  </si>
  <si>
    <t>FlexTek</t>
  </si>
  <si>
    <t xml:space="preserve">R&amp;D and vitality </t>
  </si>
  <si>
    <t>Gross vitality (revenue contribution of products launched in the last 5 years)</t>
  </si>
  <si>
    <t>R&amp;D spend</t>
  </si>
  <si>
    <t>million £</t>
  </si>
  <si>
    <t>R&amp;D spend as a percentage of sales</t>
  </si>
  <si>
    <t>ESG DATA - METRICS, TARGETS AND DISCLOSURES</t>
  </si>
  <si>
    <t>Social</t>
  </si>
  <si>
    <t>Employee</t>
  </si>
  <si>
    <t>Number of employees - John Crane</t>
  </si>
  <si>
    <t>Number of employees - Smiths Detection</t>
  </si>
  <si>
    <t>Number of employees - Flex-Tek</t>
  </si>
  <si>
    <t>Number of employees - Smiths Interconnect</t>
  </si>
  <si>
    <t>Number of employees - Group</t>
  </si>
  <si>
    <t>Women percentage of Smiths employees</t>
  </si>
  <si>
    <t>Men percentage of Smiths employees</t>
  </si>
  <si>
    <t>Management Diversity</t>
  </si>
  <si>
    <t>Women percentage of Smiths Executive Committee</t>
  </si>
  <si>
    <t>Men percentage of Smiths Executive Committee</t>
  </si>
  <si>
    <t>Women percentage of Smiths Senior Leadership Team</t>
  </si>
  <si>
    <t>30% by FY2025</t>
  </si>
  <si>
    <t>Men percentage of Smiths Senior Leadership Team</t>
  </si>
  <si>
    <t>Women percentage of senior management (Companies Act definition)</t>
  </si>
  <si>
    <t>Men percentage of senior management (Companies Act definition)</t>
  </si>
  <si>
    <t>Women percentage of senior management (UK Code definition)</t>
  </si>
  <si>
    <t>Men percentage of senior management (UK Code definition)</t>
  </si>
  <si>
    <t>Women percentage of senior management (FTSE Women Leaders definition)</t>
  </si>
  <si>
    <t>Men percentage of senior management (FTSE Women Leaders definition)</t>
  </si>
  <si>
    <t>Women percentage of Smiths management</t>
  </si>
  <si>
    <t>Men percentage of Smiths management</t>
  </si>
  <si>
    <t xml:space="preserve">Ethnic diversity percentage of senior management (Parker Review definition) </t>
  </si>
  <si>
    <t>35% by 2027</t>
  </si>
  <si>
    <r>
      <t>Number in executive management - Men</t>
    </r>
    <r>
      <rPr>
        <sz val="12"/>
        <color rgb="FFFF0000"/>
        <rFont val="Bahnschrift"/>
        <family val="2"/>
      </rPr>
      <t xml:space="preserve"> </t>
    </r>
  </si>
  <si>
    <t>Number in executive management - Women</t>
  </si>
  <si>
    <t>Number in executive management - White British or Other White (including minority White groups)</t>
  </si>
  <si>
    <t>Number in executive management - Asian/Asian British</t>
  </si>
  <si>
    <t>Board Diversity</t>
  </si>
  <si>
    <t>Number of Board members - Men</t>
  </si>
  <si>
    <t>Number of Board members - Women</t>
  </si>
  <si>
    <t>Number of senior positions on the Board (CEO, CFO, SID and Chair) - Men</t>
  </si>
  <si>
    <t>Number of senior positions on the Board (CEO, CFO, SID and Chair) - Women</t>
  </si>
  <si>
    <t>Number of Board members - White British or Other White (including minority White groups)</t>
  </si>
  <si>
    <t>Number of Board members - Asian/Asian British</t>
  </si>
  <si>
    <t>Number of senior positions on the Board (CEO, CFO, SID and Chair) - White British or Other White (including minority White groups)</t>
  </si>
  <si>
    <t>Number of senior positions on the Board (CEO, CFO, SID and Chair) - Asian/Asian British</t>
  </si>
  <si>
    <t>Employee Satisfaction</t>
  </si>
  <si>
    <t>Overall employee engagement score</t>
  </si>
  <si>
    <t xml:space="preserve">Survey response rate </t>
  </si>
  <si>
    <t>Employee perceptions of the opportunities for personal development and growth</t>
  </si>
  <si>
    <t>Employee perceptions of respectful treatment</t>
  </si>
  <si>
    <t>Employee perceptions of commitment to mental well-being</t>
  </si>
  <si>
    <t>Employee perceptions of commitment to safety</t>
  </si>
  <si>
    <t>Employee perceptions of commitment to ethical behaviour</t>
  </si>
  <si>
    <t xml:space="preserve">Employee perceptions of commitment to environment </t>
  </si>
  <si>
    <t>Employee Recruitment and Retention</t>
  </si>
  <si>
    <t>Overall rate of roles taken by internal candidates</t>
  </si>
  <si>
    <t>Voluntary employee turnover - recent hires</t>
  </si>
  <si>
    <t xml:space="preserve">Voluntary employee turnover - total </t>
  </si>
  <si>
    <t xml:space="preserve">Employee turnover rate </t>
  </si>
  <si>
    <t>Number of Early Careers participants</t>
  </si>
  <si>
    <t>Workplace Health and Safety</t>
  </si>
  <si>
    <t>Total recordable injury rate (RIR)</t>
  </si>
  <si>
    <t>&lt;0.4</t>
  </si>
  <si>
    <t xml:space="preserve">Total recordable injuries </t>
  </si>
  <si>
    <t>Lost time injury rate (per thousand hours worked) (employees)</t>
  </si>
  <si>
    <t>Fatalities (employees)</t>
  </si>
  <si>
    <t>Fatalities (contractors)</t>
  </si>
  <si>
    <t>Number of safety lookout observation and leadership tours</t>
  </si>
  <si>
    <t>Sites with ISO45001</t>
  </si>
  <si>
    <t>Community/Philanthropy</t>
  </si>
  <si>
    <t>Total funds granted by Smiths Group Foundation in the year</t>
  </si>
  <si>
    <t>Million '£</t>
  </si>
  <si>
    <t>c, £1m</t>
  </si>
  <si>
    <t>Number of organisations supported through Smiths Group Foundation Grants</t>
  </si>
  <si>
    <t>Governance</t>
  </si>
  <si>
    <t>Business ethics</t>
  </si>
  <si>
    <t>Concerns reported through the company Speak Out helpline</t>
  </si>
  <si>
    <t>Percentage substantiated</t>
  </si>
  <si>
    <t>Political donations</t>
  </si>
  <si>
    <t>Contributions to political parties</t>
  </si>
  <si>
    <t>£</t>
  </si>
  <si>
    <t>ENVIRONMENT</t>
  </si>
  <si>
    <t>Energy</t>
  </si>
  <si>
    <t>GHG emissions</t>
  </si>
  <si>
    <t>Total Scope 1 &amp; 2</t>
  </si>
  <si>
    <t>Scope 3 Category 9 - Downstream transportation and distribution</t>
  </si>
  <si>
    <t>Yes</t>
  </si>
  <si>
    <t xml:space="preserve">No sites located in water-stressed areas. </t>
  </si>
  <si>
    <t>ESG data is for the global operations of Smiths Group. FY24 data is for the 12 months ending 31 July 2024, whilst FY23 data is for the 12 months ending 31 July 2023.</t>
  </si>
  <si>
    <t>Footnotes</t>
  </si>
  <si>
    <t xml:space="preserve">The FY24 figures for total Scope 1, 2 and 3 GHG emissions, total MWh and energy efficiency by adjusted revenue, are assured by KPMG. </t>
  </si>
  <si>
    <t xml:space="preserve">FY2024 figures for total hazardous, total non-hazardous and total water consumption, were assured by Ramboll. </t>
  </si>
  <si>
    <t>Total vehicles leased or owned by Smiths.</t>
  </si>
  <si>
    <t xml:space="preserve">The FY24 figures for total Scope 1, 2 and 3 GHG emissions, total MWh and energy efficiency by adjusted revenue, are assured by KPMG. 2. Total value chain emissions from upstream and downstream sources. </t>
  </si>
  <si>
    <t xml:space="preserve">The FY24 figures for total Scope 1, 2 and 3 GHG emissions, total MWh and energy efficiency by adjusted revenue, are assured by KPMG. 2. Indirect emissions from acquiring electricity or heating consumed by sources owned or controlled by Smiths. </t>
  </si>
  <si>
    <t xml:space="preserve">The FY24 figures for total Scope 1, 2 and 3 GHG emissions, total MWh and energy efficiency by adjusted revenue, are assured by KPMG. 2. Emissions arising from stationary and mobile fuel combustion, from sources owned or controlled by Smiths Group. Includes fugitive emissions. </t>
  </si>
  <si>
    <t>The FY24 figures for total Scope 1, 2 and 3 GHG emissions, total MWh and energy efficiency by adjusted revenue, are assured by KPMG. 2. Revenue has been adjusted for pricing impact.</t>
  </si>
  <si>
    <t xml:space="preserve">Direct emissions arising from stationary fuel combustion, e.g. sources using combustion, e.g. sources using combustion units such as bulk power generation. </t>
  </si>
  <si>
    <t xml:space="preserve">Emissions arising from mobile fuel combustion, e.g. owned or leased vehicles to Smiths Group, such as cars, vans and trucks. There were improvements to data quality and methodology changes between FY2023 and FY2024 which had an immaterial impact. </t>
  </si>
  <si>
    <t xml:space="preserve">Emissions attributed to fugitive emissions, e.g. sources that use refrigerant gases or fire suppressants. </t>
  </si>
  <si>
    <t xml:space="preserve">Year-on-year decrease due to a methodology update of internal product data between FY2023 and FY2024. This had an immaterial impact. </t>
  </si>
  <si>
    <t xml:space="preserve">Indirect emissions from acquiring electricity or heating consumed by sources owned or controlled by Smiths. </t>
  </si>
  <si>
    <t>Footnote</t>
  </si>
  <si>
    <t>Does not include 15 colleagues whose gender is unknown.</t>
  </si>
  <si>
    <t>Companies Act definition (Executive Committee plus Directors of subsidiary undertakings).</t>
  </si>
  <si>
    <t>UK Code definition (Executive Committee, including the Company Secretary, and their direct reports).</t>
  </si>
  <si>
    <t xml:space="preserve">FTSE Women Leaders definition (Executive Committee and their direct reports). </t>
  </si>
  <si>
    <t xml:space="preserve">Parker Review definition (Executive Committee and their direct reports who do not identify as White British or Other White, including minority White groups). </t>
  </si>
  <si>
    <t>Smiths Group</t>
  </si>
  <si>
    <t>Total Scope 1&amp;2 (location-based)</t>
  </si>
  <si>
    <t>Employee engagement survey score (on a 0-100 scale) reflecting the level of favourability of employee responses.</t>
  </si>
  <si>
    <t>Senior individual contributors and above vacancies filled by internal candidates.</t>
  </si>
  <si>
    <t>Recent hires (0-2 years).</t>
  </si>
  <si>
    <t xml:space="preserve">Graduates, interns and apprentices. </t>
  </si>
  <si>
    <t>Incidents involving lost days per 100 employees in 1 year (200,000 work hours).</t>
  </si>
  <si>
    <t>Recordable incidents per 100 employees in 1 year (200,000 work hours).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</si>
</sst>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0.0%"/>
    <numFmt numFmtId="166" formatCode="_-* #,##0.0_-;\-* #,##0.0_-;_-* &quot;-&quot;??_-;_-@_-"/>
  </numFmts>
  <fonts count="43" x14ac:knownFonts="1">
    <font>
      <sz val="11"/>
      <color theme="1"/>
      <name val="Calibri"/>
      <family val="2"/>
      <scheme val="minor"/>
    </font>
    <font>
      <sz val="11"/>
      <color theme="1"/>
      <name val="Calibri"/>
      <family val="2"/>
      <scheme val="minor"/>
    </font>
    <font>
      <sz val="14"/>
      <color theme="4"/>
      <name val="Bahnschrift"/>
      <family val="2"/>
    </font>
    <font>
      <b/>
      <sz val="14"/>
      <color rgb="FF008080"/>
      <name val="Bahnschrift"/>
      <family val="2"/>
    </font>
    <font>
      <sz val="12"/>
      <color rgb="FF002060"/>
      <name val="Bahnschrift"/>
      <family val="2"/>
    </font>
    <font>
      <sz val="12"/>
      <color rgb="FF000000"/>
      <name val="Bahnschrift"/>
      <family val="2"/>
    </font>
    <font>
      <sz val="10"/>
      <color rgb="FF4472C4"/>
      <name val="Bahnschrift"/>
      <family val="2"/>
    </font>
    <font>
      <sz val="11"/>
      <color rgb="FF000000"/>
      <name val="Calibri"/>
      <family val="2"/>
      <scheme val="minor"/>
    </font>
    <font>
      <b/>
      <sz val="11"/>
      <color theme="1"/>
      <name val="Calibri"/>
      <family val="2"/>
      <scheme val="minor"/>
    </font>
    <font>
      <sz val="8"/>
      <name val="Calibri"/>
      <family val="2"/>
      <scheme val="minor"/>
    </font>
    <font>
      <sz val="12"/>
      <color theme="1"/>
      <name val="Bahnschrift"/>
      <family val="2"/>
    </font>
    <font>
      <sz val="11"/>
      <color theme="1"/>
      <name val="Bahnschrift"/>
      <family val="2"/>
    </font>
    <font>
      <sz val="10"/>
      <color theme="1"/>
      <name val="Bahnschrift"/>
      <family val="2"/>
    </font>
    <font>
      <sz val="12"/>
      <name val="Bahnschrift"/>
      <family val="2"/>
    </font>
    <font>
      <sz val="18"/>
      <color theme="1"/>
      <name val="Calibri"/>
      <family val="2"/>
      <scheme val="minor"/>
    </font>
    <font>
      <sz val="12"/>
      <color rgb="FFFF0000"/>
      <name val="Bahnschrift"/>
      <family val="2"/>
    </font>
    <font>
      <sz val="11"/>
      <name val="Calibri"/>
      <family val="2"/>
      <scheme val="minor"/>
    </font>
    <font>
      <sz val="12"/>
      <color theme="1"/>
      <name val="Bahnschrift"/>
      <family val="2"/>
    </font>
    <font>
      <sz val="11"/>
      <name val="Calibri"/>
      <family val="2"/>
    </font>
    <font>
      <sz val="18"/>
      <name val="Calibri"/>
      <family val="2"/>
      <scheme val="minor"/>
    </font>
    <font>
      <b/>
      <sz val="12"/>
      <color rgb="FF002060"/>
      <name val="Bahnschrift"/>
      <family val="2"/>
    </font>
    <font>
      <b/>
      <sz val="12"/>
      <color theme="1"/>
      <name val="Bahnschrift"/>
      <family val="2"/>
    </font>
    <font>
      <b/>
      <sz val="12"/>
      <name val="Bahnschrift"/>
      <family val="2"/>
    </font>
    <font>
      <b/>
      <sz val="11"/>
      <name val="Calibri"/>
      <family val="2"/>
      <scheme val="minor"/>
    </font>
    <font>
      <b/>
      <sz val="12"/>
      <name val="Calibri"/>
      <family val="2"/>
      <scheme val="minor"/>
    </font>
    <font>
      <sz val="10"/>
      <color theme="1"/>
      <name val="Calibri"/>
      <family val="2"/>
      <scheme val="minor"/>
    </font>
    <font>
      <sz val="10"/>
      <name val="Calibri"/>
      <family val="2"/>
      <scheme val="minor"/>
    </font>
    <font>
      <b/>
      <sz val="10"/>
      <color theme="1"/>
      <name val="Calibri"/>
      <family val="2"/>
      <scheme val="minor"/>
    </font>
    <font>
      <sz val="14"/>
      <color theme="4"/>
      <name val="Bahnschrift"/>
      <family val="2"/>
    </font>
    <font>
      <b/>
      <sz val="14"/>
      <color rgb="FF008080"/>
      <name val="Bahnschrift"/>
      <family val="2"/>
    </font>
    <font>
      <sz val="12"/>
      <color rgb="FF002060"/>
      <name val="Bahnschrift"/>
      <family val="2"/>
    </font>
    <font>
      <b/>
      <sz val="12"/>
      <color rgb="FF002060"/>
      <name val="Bahnschrift"/>
      <family val="2"/>
    </font>
    <font>
      <sz val="12"/>
      <name val="Bahnschrift"/>
      <family val="2"/>
    </font>
    <font>
      <b/>
      <sz val="12"/>
      <color theme="1"/>
      <name val="Bahnschrift"/>
      <family val="2"/>
    </font>
    <font>
      <b/>
      <sz val="12"/>
      <name val="Bahnschrift"/>
      <family val="2"/>
    </font>
    <font>
      <sz val="11"/>
      <name val="Calibri"/>
      <family val="2"/>
    </font>
    <font>
      <sz val="12"/>
      <color rgb="FF000000"/>
      <name val="Bahnschrift"/>
      <family val="2"/>
    </font>
    <font>
      <sz val="10"/>
      <color rgb="FF4472C4"/>
      <name val="Bahnschrift"/>
      <family val="2"/>
    </font>
    <font>
      <sz val="11"/>
      <color indexed="8"/>
      <name val="Bahnschrift"/>
      <family val="2"/>
    </font>
    <font>
      <b/>
      <sz val="14"/>
      <color theme="4"/>
      <name val="Bahnschrift"/>
      <family val="2"/>
    </font>
    <font>
      <b/>
      <sz val="14"/>
      <color theme="5"/>
      <name val="Bahnschrift"/>
      <family val="2"/>
    </font>
    <font>
      <sz val="14"/>
      <name val="Calibri"/>
      <family val="2"/>
      <scheme val="minor"/>
    </font>
    <font>
      <i/>
      <sz val="1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30">
    <border>
      <left/>
      <right/>
      <top/>
      <bottom/>
      <diagonal/>
    </border>
    <border>
      <left/>
      <right/>
      <top style="thin">
        <color theme="0" tint="-0.14999847407452621"/>
      </top>
      <bottom style="thin">
        <color theme="0" tint="-0.14999847407452621"/>
      </bottom>
      <diagonal/>
    </border>
    <border>
      <left/>
      <right/>
      <top/>
      <bottom style="thin">
        <color theme="0" tint="-0.14999847407452621"/>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right style="thin">
        <color theme="0" tint="-4.9989318521683403E-2"/>
      </right>
      <top style="thin">
        <color theme="0" tint="-4.9989318521683403E-2"/>
      </top>
      <bottom/>
      <diagonal/>
    </border>
    <border>
      <left style="thin">
        <color theme="0" tint="-4.9989318521683403E-2"/>
      </left>
      <right/>
      <top/>
      <bottom/>
      <diagonal/>
    </border>
    <border>
      <left/>
      <right style="thin">
        <color theme="0" tint="-4.9989318521683403E-2"/>
      </right>
      <top/>
      <bottom/>
      <diagonal/>
    </border>
    <border>
      <left style="thin">
        <color theme="0" tint="-4.9989318521683403E-2"/>
      </left>
      <right/>
      <top/>
      <bottom style="thin">
        <color theme="0" tint="-4.9989318521683403E-2"/>
      </bottom>
      <diagonal/>
    </border>
    <border>
      <left/>
      <right style="thin">
        <color theme="0" tint="-4.9989318521683403E-2"/>
      </right>
      <top/>
      <bottom style="thin">
        <color theme="0" tint="-4.9989318521683403E-2"/>
      </bottom>
      <diagonal/>
    </border>
    <border>
      <left/>
      <right/>
      <top style="thin">
        <color theme="0" tint="-4.9989318521683403E-2"/>
      </top>
      <bottom/>
      <diagonal/>
    </border>
    <border>
      <left/>
      <right/>
      <top/>
      <bottom style="thin">
        <color theme="0" tint="-4.9989318521683403E-2"/>
      </bottom>
      <diagonal/>
    </border>
    <border>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diagonal/>
    </border>
    <border>
      <left style="thin">
        <color theme="0" tint="-4.9989318521683403E-2"/>
      </left>
      <right style="thin">
        <color theme="0" tint="-4.9989318521683403E-2"/>
      </right>
      <top/>
      <bottom/>
      <diagonal/>
    </border>
    <border>
      <left style="thin">
        <color theme="0" tint="-4.9989318521683403E-2"/>
      </left>
      <right style="thin">
        <color theme="0" tint="-4.9989318521683403E-2"/>
      </right>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right/>
      <top style="thin">
        <color theme="0" tint="-0.14999847407452621"/>
      </top>
      <bottom/>
      <diagonal/>
    </border>
    <border>
      <left style="thin">
        <color theme="0" tint="-4.9989318521683403E-2"/>
      </left>
      <right/>
      <top style="thin">
        <color theme="0" tint="-4.9989318521683403E-2"/>
      </top>
      <bottom style="thin">
        <color theme="0" tint="-0.14999847407452621"/>
      </bottom>
      <diagonal/>
    </border>
    <border>
      <left/>
      <right/>
      <top style="thin">
        <color theme="0" tint="-4.9989318521683403E-2"/>
      </top>
      <bottom style="thin">
        <color theme="0" tint="-0.14999847407452621"/>
      </bottom>
      <diagonal/>
    </border>
    <border>
      <left/>
      <right style="thin">
        <color theme="0" tint="-4.9989318521683403E-2"/>
      </right>
      <top style="thin">
        <color theme="0" tint="-4.9989318521683403E-2"/>
      </top>
      <bottom style="thin">
        <color theme="0" tint="-0.14999847407452621"/>
      </bottom>
      <diagonal/>
    </border>
    <border>
      <left style="thin">
        <color theme="0" tint="-4.9989318521683403E-2"/>
      </left>
      <right/>
      <top style="thin">
        <color theme="0" tint="-0.14999847407452621"/>
      </top>
      <bottom style="thin">
        <color theme="0" tint="-0.14999847407452621"/>
      </bottom>
      <diagonal/>
    </border>
    <border>
      <left/>
      <right style="thin">
        <color theme="0" tint="-4.9989318521683403E-2"/>
      </right>
      <top style="thin">
        <color theme="0" tint="-0.14999847407452621"/>
      </top>
      <bottom style="thin">
        <color theme="0" tint="-0.14999847407452621"/>
      </bottom>
      <diagonal/>
    </border>
    <border>
      <left/>
      <right style="thin">
        <color theme="0" tint="-4.9989318521683403E-2"/>
      </right>
      <top/>
      <bottom style="thin">
        <color theme="0" tint="-0.14999847407452621"/>
      </bottom>
      <diagonal/>
    </border>
    <border>
      <left style="thin">
        <color theme="0" tint="-4.9989318521683403E-2"/>
      </left>
      <right/>
      <top style="thin">
        <color theme="0" tint="-0.14999847407452621"/>
      </top>
      <bottom/>
      <diagonal/>
    </border>
    <border>
      <left/>
      <right style="thin">
        <color theme="0" tint="-4.9989318521683403E-2"/>
      </right>
      <top style="thin">
        <color theme="0" tint="-0.14999847407452621"/>
      </top>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diagonal/>
    </border>
    <border>
      <left/>
      <right style="thin">
        <color theme="0" tint="-0.14999847407452621"/>
      </right>
      <top style="thin">
        <color theme="0" tint="-0.14999847407452621"/>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316">
    <xf numFmtId="0" fontId="0" fillId="0" borderId="0" xfId="0"/>
    <xf numFmtId="0" fontId="7" fillId="0" borderId="0" xfId="0" applyFont="1" applyAlignment="1">
      <alignment vertical="center"/>
    </xf>
    <xf numFmtId="0" fontId="0" fillId="0" borderId="0" xfId="0" applyAlignment="1">
      <alignment horizontal="center"/>
    </xf>
    <xf numFmtId="0" fontId="0" fillId="2" borderId="0" xfId="0" applyFill="1"/>
    <xf numFmtId="0" fontId="2" fillId="3" borderId="0" xfId="0" applyFont="1" applyFill="1"/>
    <xf numFmtId="0" fontId="0" fillId="3" borderId="0" xfId="0" applyFill="1"/>
    <xf numFmtId="0" fontId="0" fillId="3" borderId="0" xfId="0" applyFill="1" applyAlignment="1">
      <alignment horizontal="center"/>
    </xf>
    <xf numFmtId="0" fontId="7" fillId="3" borderId="0" xfId="0" applyFont="1" applyFill="1" applyAlignment="1">
      <alignment vertical="center"/>
    </xf>
    <xf numFmtId="0" fontId="3" fillId="3" borderId="0" xfId="0" applyFont="1" applyFill="1"/>
    <xf numFmtId="164" fontId="16" fillId="3" borderId="0" xfId="1" applyNumberFormat="1" applyFont="1" applyFill="1" applyBorder="1" applyAlignment="1"/>
    <xf numFmtId="0" fontId="10" fillId="3" borderId="0" xfId="0" applyFont="1" applyFill="1" applyAlignment="1">
      <alignment horizontal="center"/>
    </xf>
    <xf numFmtId="164" fontId="0" fillId="3" borderId="0" xfId="1" applyNumberFormat="1" applyFont="1" applyFill="1" applyBorder="1"/>
    <xf numFmtId="164" fontId="16" fillId="3" borderId="0" xfId="1" applyNumberFormat="1" applyFont="1" applyFill="1" applyBorder="1"/>
    <xf numFmtId="164" fontId="18" fillId="3" borderId="0" xfId="1" applyNumberFormat="1" applyFont="1" applyFill="1" applyBorder="1"/>
    <xf numFmtId="0" fontId="13" fillId="3" borderId="0" xfId="0" applyFont="1" applyFill="1" applyAlignment="1">
      <alignment horizontal="center"/>
    </xf>
    <xf numFmtId="164" fontId="16" fillId="3" borderId="0" xfId="1" applyNumberFormat="1" applyFont="1" applyFill="1" applyBorder="1" applyAlignment="1">
      <alignment vertical="center"/>
    </xf>
    <xf numFmtId="164" fontId="19" fillId="3" borderId="0" xfId="1" applyNumberFormat="1" applyFont="1" applyFill="1" applyBorder="1" applyAlignment="1">
      <alignment horizontal="center" vertical="center"/>
    </xf>
    <xf numFmtId="2" fontId="0" fillId="3" borderId="0" xfId="0" applyNumberFormat="1" applyFill="1"/>
    <xf numFmtId="0" fontId="10" fillId="3" borderId="1" xfId="0" applyFont="1" applyFill="1" applyBorder="1" applyAlignment="1">
      <alignment horizontal="center"/>
    </xf>
    <xf numFmtId="0" fontId="0" fillId="3" borderId="1" xfId="0" applyFill="1" applyBorder="1"/>
    <xf numFmtId="164" fontId="0" fillId="3" borderId="1" xfId="1" applyNumberFormat="1" applyFont="1" applyFill="1" applyBorder="1"/>
    <xf numFmtId="0" fontId="4" fillId="3" borderId="0" xfId="0" applyFont="1" applyFill="1" applyAlignment="1">
      <alignment horizontal="left" vertical="center"/>
    </xf>
    <xf numFmtId="0" fontId="10" fillId="3" borderId="9" xfId="0" applyFont="1" applyFill="1" applyBorder="1" applyAlignment="1">
      <alignment horizontal="center" vertical="center"/>
    </xf>
    <xf numFmtId="164" fontId="16" fillId="3" borderId="9" xfId="1" applyNumberFormat="1" applyFont="1" applyFill="1" applyBorder="1" applyAlignment="1"/>
    <xf numFmtId="0" fontId="0" fillId="3" borderId="9" xfId="0" applyFill="1" applyBorder="1"/>
    <xf numFmtId="0" fontId="0" fillId="3" borderId="4" xfId="0" applyFill="1" applyBorder="1"/>
    <xf numFmtId="0" fontId="0" fillId="3" borderId="6" xfId="0" applyFill="1" applyBorder="1"/>
    <xf numFmtId="0" fontId="13" fillId="3" borderId="0" xfId="0" applyFont="1" applyFill="1"/>
    <xf numFmtId="0" fontId="13" fillId="3" borderId="10" xfId="0" applyFont="1" applyFill="1" applyBorder="1"/>
    <xf numFmtId="0" fontId="10" fillId="3" borderId="10" xfId="0" applyFont="1" applyFill="1" applyBorder="1" applyAlignment="1">
      <alignment horizontal="center"/>
    </xf>
    <xf numFmtId="0" fontId="0" fillId="3" borderId="10" xfId="0" applyFill="1" applyBorder="1"/>
    <xf numFmtId="0" fontId="10" fillId="3" borderId="11" xfId="0" applyFont="1" applyFill="1" applyBorder="1" applyAlignment="1">
      <alignment horizontal="center"/>
    </xf>
    <xf numFmtId="9" fontId="16" fillId="3" borderId="11" xfId="2" applyFont="1" applyFill="1" applyBorder="1" applyAlignment="1"/>
    <xf numFmtId="0" fontId="0" fillId="3" borderId="11" xfId="0" applyFill="1" applyBorder="1"/>
    <xf numFmtId="0" fontId="13" fillId="3" borderId="11" xfId="0" applyFont="1" applyFill="1" applyBorder="1"/>
    <xf numFmtId="164" fontId="16" fillId="3" borderId="11" xfId="1" applyNumberFormat="1" applyFont="1" applyFill="1" applyBorder="1" applyAlignment="1"/>
    <xf numFmtId="164" fontId="16" fillId="3" borderId="11" xfId="1" applyNumberFormat="1" applyFont="1" applyFill="1" applyBorder="1"/>
    <xf numFmtId="164" fontId="18" fillId="3" borderId="11" xfId="1" applyNumberFormat="1" applyFont="1" applyFill="1" applyBorder="1"/>
    <xf numFmtId="0" fontId="10" fillId="3" borderId="16" xfId="0" applyFont="1" applyFill="1" applyBorder="1" applyAlignment="1">
      <alignment horizontal="center" vertical="center" textRotation="90" wrapText="1"/>
    </xf>
    <xf numFmtId="0" fontId="13" fillId="3" borderId="11" xfId="0" applyFont="1" applyFill="1" applyBorder="1" applyAlignment="1">
      <alignment horizontal="center"/>
    </xf>
    <xf numFmtId="0" fontId="0" fillId="3" borderId="11" xfId="0" applyFill="1" applyBorder="1" applyAlignment="1">
      <alignment horizontal="center"/>
    </xf>
    <xf numFmtId="0" fontId="13" fillId="3" borderId="11" xfId="0" applyFont="1" applyFill="1" applyBorder="1" applyAlignment="1">
      <alignment horizontal="center" vertical="center"/>
    </xf>
    <xf numFmtId="164" fontId="16" fillId="3" borderId="11" xfId="1" applyNumberFormat="1" applyFont="1" applyFill="1" applyBorder="1" applyAlignment="1">
      <alignment vertical="center"/>
    </xf>
    <xf numFmtId="164" fontId="19" fillId="3" borderId="11" xfId="1" applyNumberFormat="1" applyFont="1" applyFill="1" applyBorder="1" applyAlignment="1">
      <alignment horizontal="center" vertical="center"/>
    </xf>
    <xf numFmtId="0" fontId="13" fillId="3" borderId="9" xfId="0" applyFont="1" applyFill="1" applyBorder="1" applyAlignment="1">
      <alignment horizontal="center"/>
    </xf>
    <xf numFmtId="164" fontId="16" fillId="3" borderId="9" xfId="1" applyNumberFormat="1" applyFont="1" applyFill="1" applyBorder="1"/>
    <xf numFmtId="164" fontId="18" fillId="3" borderId="9" xfId="1" applyNumberFormat="1" applyFont="1" applyFill="1" applyBorder="1"/>
    <xf numFmtId="0" fontId="13" fillId="3" borderId="10" xfId="0" applyFont="1" applyFill="1" applyBorder="1" applyAlignment="1">
      <alignment horizontal="center"/>
    </xf>
    <xf numFmtId="164" fontId="16" fillId="3" borderId="10" xfId="1" applyNumberFormat="1" applyFont="1" applyFill="1" applyBorder="1"/>
    <xf numFmtId="0" fontId="13" fillId="3" borderId="9" xfId="0" applyFont="1" applyFill="1" applyBorder="1" applyAlignment="1">
      <alignment vertical="center"/>
    </xf>
    <xf numFmtId="0" fontId="13" fillId="3" borderId="1" xfId="0" applyFont="1" applyFill="1" applyBorder="1"/>
    <xf numFmtId="0" fontId="13" fillId="3" borderId="1" xfId="0" applyFont="1" applyFill="1" applyBorder="1" applyAlignment="1">
      <alignment horizontal="left" vertical="center"/>
    </xf>
    <xf numFmtId="0" fontId="13" fillId="3" borderId="11" xfId="0" applyFont="1" applyFill="1" applyBorder="1" applyAlignment="1">
      <alignment vertical="center"/>
    </xf>
    <xf numFmtId="0" fontId="13" fillId="3" borderId="11" xfId="0" applyFont="1" applyFill="1" applyBorder="1" applyAlignment="1">
      <alignment horizontal="left"/>
    </xf>
    <xf numFmtId="0" fontId="13" fillId="3" borderId="9" xfId="0" applyFont="1" applyFill="1" applyBorder="1"/>
    <xf numFmtId="0" fontId="22" fillId="3" borderId="1" xfId="0" applyFont="1" applyFill="1" applyBorder="1"/>
    <xf numFmtId="0" fontId="21" fillId="3" borderId="1" xfId="0" applyFont="1" applyFill="1" applyBorder="1" applyAlignment="1">
      <alignment horizontal="center"/>
    </xf>
    <xf numFmtId="0" fontId="8" fillId="3" borderId="1" xfId="0" applyFont="1" applyFill="1" applyBorder="1" applyAlignment="1">
      <alignment horizontal="center"/>
    </xf>
    <xf numFmtId="0" fontId="23" fillId="3" borderId="1" xfId="0" applyFont="1" applyFill="1" applyBorder="1"/>
    <xf numFmtId="0" fontId="8" fillId="3" borderId="0" xfId="0" applyFont="1" applyFill="1"/>
    <xf numFmtId="0" fontId="0" fillId="3" borderId="1" xfId="0" applyFill="1" applyBorder="1" applyAlignment="1">
      <alignment horizontal="center"/>
    </xf>
    <xf numFmtId="0" fontId="13" fillId="3" borderId="4" xfId="0" applyFont="1" applyFill="1" applyBorder="1" applyAlignment="1">
      <alignment vertical="center"/>
    </xf>
    <xf numFmtId="0" fontId="13" fillId="3" borderId="3" xfId="0" applyFont="1" applyFill="1" applyBorder="1"/>
    <xf numFmtId="0" fontId="13" fillId="3" borderId="6" xfId="0" applyFont="1" applyFill="1" applyBorder="1"/>
    <xf numFmtId="0" fontId="13" fillId="3" borderId="8" xfId="0" applyFont="1" applyFill="1" applyBorder="1"/>
    <xf numFmtId="0" fontId="13" fillId="3" borderId="16" xfId="0" applyFont="1" applyFill="1" applyBorder="1"/>
    <xf numFmtId="0" fontId="8" fillId="0" borderId="0" xfId="0" applyFont="1"/>
    <xf numFmtId="0" fontId="8" fillId="3" borderId="17" xfId="0" applyFont="1" applyFill="1" applyBorder="1"/>
    <xf numFmtId="0" fontId="8" fillId="3" borderId="2" xfId="0" applyFont="1" applyFill="1" applyBorder="1"/>
    <xf numFmtId="0" fontId="24" fillId="3" borderId="1" xfId="0" applyFont="1" applyFill="1" applyBorder="1"/>
    <xf numFmtId="164" fontId="8" fillId="3" borderId="1" xfId="1" applyNumberFormat="1" applyFont="1" applyFill="1" applyBorder="1"/>
    <xf numFmtId="0" fontId="8" fillId="3" borderId="1" xfId="0" applyFont="1" applyFill="1" applyBorder="1"/>
    <xf numFmtId="0" fontId="7" fillId="3" borderId="0" xfId="0" applyFont="1" applyFill="1" applyAlignment="1">
      <alignment horizontal="center" vertical="center" wrapText="1"/>
    </xf>
    <xf numFmtId="0" fontId="0" fillId="3" borderId="0" xfId="0" applyFill="1" applyAlignment="1">
      <alignment horizontal="center" vertical="center" wrapText="1"/>
    </xf>
    <xf numFmtId="0" fontId="0" fillId="3" borderId="9" xfId="0" applyFill="1" applyBorder="1" applyAlignment="1">
      <alignment horizontal="center" vertical="center" wrapText="1"/>
    </xf>
    <xf numFmtId="0" fontId="0" fillId="3" borderId="11" xfId="0" applyFill="1" applyBorder="1" applyAlignment="1">
      <alignment horizontal="center" vertical="center" wrapText="1"/>
    </xf>
    <xf numFmtId="0" fontId="0" fillId="3" borderId="1" xfId="0" applyFill="1" applyBorder="1" applyAlignment="1">
      <alignment horizontal="center" vertical="center" wrapText="1"/>
    </xf>
    <xf numFmtId="0" fontId="25" fillId="3" borderId="0" xfId="0" applyFont="1" applyFill="1" applyAlignment="1">
      <alignment horizontal="center" vertical="center" wrapText="1"/>
    </xf>
    <xf numFmtId="9" fontId="26" fillId="3" borderId="11" xfId="0" applyNumberFormat="1" applyFont="1" applyFill="1" applyBorder="1" applyAlignment="1">
      <alignment horizontal="center" vertical="center" wrapText="1"/>
    </xf>
    <xf numFmtId="0" fontId="27" fillId="3" borderId="17" xfId="0" applyFont="1" applyFill="1" applyBorder="1" applyAlignment="1">
      <alignment horizontal="center" vertical="center" wrapText="1"/>
    </xf>
    <xf numFmtId="0" fontId="25" fillId="3" borderId="11" xfId="0" applyFont="1" applyFill="1" applyBorder="1" applyAlignment="1">
      <alignment horizontal="center" vertical="center" wrapText="1"/>
    </xf>
    <xf numFmtId="0" fontId="25" fillId="3" borderId="9" xfId="0" applyFont="1" applyFill="1" applyBorder="1" applyAlignment="1">
      <alignment horizontal="center" vertical="center" wrapText="1"/>
    </xf>
    <xf numFmtId="0" fontId="27" fillId="3" borderId="1" xfId="0" applyFont="1" applyFill="1" applyBorder="1" applyAlignment="1">
      <alignment horizontal="center" vertical="center" wrapText="1"/>
    </xf>
    <xf numFmtId="0" fontId="0" fillId="0" borderId="11" xfId="0" applyBorder="1"/>
    <xf numFmtId="164" fontId="19" fillId="3" borderId="9" xfId="1" applyNumberFormat="1" applyFont="1" applyFill="1" applyBorder="1" applyAlignment="1">
      <alignment horizontal="center" vertical="center"/>
    </xf>
    <xf numFmtId="0" fontId="13" fillId="3" borderId="10" xfId="0" applyFont="1" applyFill="1" applyBorder="1" applyAlignment="1">
      <alignment horizontal="left"/>
    </xf>
    <xf numFmtId="0" fontId="13" fillId="3" borderId="10" xfId="0" applyFont="1" applyFill="1" applyBorder="1" applyAlignment="1">
      <alignment vertical="center"/>
    </xf>
    <xf numFmtId="164" fontId="19" fillId="3" borderId="10" xfId="1" applyNumberFormat="1" applyFont="1" applyFill="1" applyBorder="1" applyAlignment="1">
      <alignment horizontal="center" vertical="center"/>
    </xf>
    <xf numFmtId="164" fontId="16" fillId="3" borderId="10" xfId="1" applyNumberFormat="1" applyFont="1" applyFill="1" applyBorder="1" applyAlignment="1">
      <alignment vertical="center"/>
    </xf>
    <xf numFmtId="9" fontId="26" fillId="3" borderId="0" xfId="0" applyNumberFormat="1" applyFont="1" applyFill="1" applyAlignment="1">
      <alignment horizontal="center" vertical="center" wrapText="1"/>
    </xf>
    <xf numFmtId="0" fontId="8" fillId="3" borderId="2" xfId="0" applyFont="1" applyFill="1" applyBorder="1" applyAlignment="1">
      <alignment horizontal="center" vertical="center" wrapText="1"/>
    </xf>
    <xf numFmtId="0" fontId="4" fillId="3" borderId="18" xfId="0" applyFont="1" applyFill="1" applyBorder="1" applyAlignment="1">
      <alignment horizontal="left" vertical="center"/>
    </xf>
    <xf numFmtId="0" fontId="4" fillId="3" borderId="19" xfId="0" applyFont="1" applyFill="1" applyBorder="1" applyAlignment="1">
      <alignment horizontal="left" vertical="center"/>
    </xf>
    <xf numFmtId="0" fontId="4" fillId="3" borderId="19" xfId="0" applyFont="1" applyFill="1" applyBorder="1" applyAlignment="1">
      <alignment horizontal="center" vertical="center"/>
    </xf>
    <xf numFmtId="0" fontId="4" fillId="3" borderId="19" xfId="0" applyFont="1" applyFill="1" applyBorder="1" applyAlignment="1">
      <alignment horizontal="center" vertical="center" wrapText="1"/>
    </xf>
    <xf numFmtId="0" fontId="4" fillId="3" borderId="20" xfId="0" applyFont="1" applyFill="1" applyBorder="1" applyAlignment="1">
      <alignment horizontal="center" vertical="center"/>
    </xf>
    <xf numFmtId="0" fontId="20" fillId="3" borderId="5" xfId="0" applyFont="1" applyFill="1" applyBorder="1" applyAlignment="1">
      <alignment horizontal="left" vertical="center"/>
    </xf>
    <xf numFmtId="164" fontId="19" fillId="3" borderId="12" xfId="1" applyNumberFormat="1" applyFont="1" applyFill="1" applyBorder="1" applyAlignment="1">
      <alignment horizontal="center" vertical="center"/>
    </xf>
    <xf numFmtId="164" fontId="19" fillId="3" borderId="6" xfId="1" applyNumberFormat="1" applyFont="1" applyFill="1" applyBorder="1" applyAlignment="1">
      <alignment horizontal="center" vertical="center"/>
    </xf>
    <xf numFmtId="0" fontId="17" fillId="3" borderId="5" xfId="0" applyFont="1" applyFill="1" applyBorder="1" applyAlignment="1">
      <alignment horizontal="center" vertical="center" textRotation="90" wrapText="1"/>
    </xf>
    <xf numFmtId="0" fontId="20" fillId="3" borderId="21" xfId="0" applyFont="1" applyFill="1" applyBorder="1" applyAlignment="1">
      <alignment horizontal="left" vertical="center"/>
    </xf>
    <xf numFmtId="0" fontId="0" fillId="3" borderId="22" xfId="0" applyFill="1" applyBorder="1"/>
    <xf numFmtId="0" fontId="10" fillId="3" borderId="5" xfId="0" applyFont="1" applyFill="1" applyBorder="1" applyAlignment="1">
      <alignment horizontal="center" vertical="center" textRotation="90" wrapText="1"/>
    </xf>
    <xf numFmtId="164" fontId="19" fillId="3" borderId="4" xfId="1" applyNumberFormat="1" applyFont="1" applyFill="1" applyBorder="1" applyAlignment="1">
      <alignment horizontal="center" vertical="center"/>
    </xf>
    <xf numFmtId="0" fontId="8" fillId="3" borderId="23" xfId="0" applyFont="1" applyFill="1" applyBorder="1"/>
    <xf numFmtId="0" fontId="20" fillId="3" borderId="21" xfId="0" applyFont="1" applyFill="1" applyBorder="1"/>
    <xf numFmtId="0" fontId="8" fillId="3" borderId="22" xfId="0" applyFont="1" applyFill="1" applyBorder="1"/>
    <xf numFmtId="164" fontId="19" fillId="3" borderId="8" xfId="1" applyNumberFormat="1" applyFont="1" applyFill="1" applyBorder="1" applyAlignment="1">
      <alignment horizontal="center" vertical="center"/>
    </xf>
    <xf numFmtId="0" fontId="8" fillId="3" borderId="25" xfId="0" applyFont="1" applyFill="1" applyBorder="1"/>
    <xf numFmtId="0" fontId="0" fillId="3" borderId="0" xfId="0" applyFill="1" applyAlignment="1">
      <alignment horizontal="center" vertical="center"/>
    </xf>
    <xf numFmtId="0" fontId="7" fillId="3" borderId="0" xfId="0" applyFont="1" applyFill="1" applyAlignment="1">
      <alignment horizontal="center" vertical="center"/>
    </xf>
    <xf numFmtId="0" fontId="4" fillId="3" borderId="0" xfId="0" applyFont="1" applyFill="1" applyAlignment="1">
      <alignment horizontal="center" vertical="center"/>
    </xf>
    <xf numFmtId="165" fontId="0" fillId="3" borderId="0" xfId="0" applyNumberFormat="1" applyFill="1" applyAlignment="1">
      <alignment horizontal="center" vertical="center"/>
    </xf>
    <xf numFmtId="0" fontId="6" fillId="3" borderId="0" xfId="0" applyFont="1" applyFill="1"/>
    <xf numFmtId="0" fontId="0" fillId="3" borderId="0" xfId="0" applyFill="1" applyBorder="1" applyAlignment="1">
      <alignment horizontal="center" vertical="center"/>
    </xf>
    <xf numFmtId="0" fontId="0" fillId="3" borderId="0" xfId="0" applyFill="1" applyBorder="1" applyAlignment="1">
      <alignment horizontal="center"/>
    </xf>
    <xf numFmtId="0" fontId="0" fillId="3" borderId="0" xfId="0" applyFill="1" applyBorder="1"/>
    <xf numFmtId="9" fontId="0" fillId="3" borderId="0" xfId="2" applyFont="1" applyFill="1" applyBorder="1" applyAlignment="1">
      <alignment horizontal="center" vertical="center"/>
    </xf>
    <xf numFmtId="9" fontId="16" fillId="3" borderId="0" xfId="2" applyFont="1" applyFill="1" applyBorder="1" applyAlignment="1">
      <alignment horizontal="center" vertical="center"/>
    </xf>
    <xf numFmtId="9" fontId="0" fillId="3" borderId="0" xfId="0" applyNumberFormat="1" applyFill="1" applyBorder="1" applyAlignment="1">
      <alignment horizontal="center" vertical="center"/>
    </xf>
    <xf numFmtId="165" fontId="0" fillId="3" borderId="0" xfId="0" applyNumberFormat="1" applyFill="1" applyBorder="1" applyAlignment="1">
      <alignment horizontal="center" vertical="center"/>
    </xf>
    <xf numFmtId="165" fontId="0" fillId="3" borderId="0" xfId="2" applyNumberFormat="1" applyFont="1" applyFill="1" applyBorder="1" applyAlignment="1">
      <alignment horizontal="center" vertical="center"/>
    </xf>
    <xf numFmtId="0" fontId="28" fillId="3" borderId="0" xfId="0" applyFont="1" applyFill="1"/>
    <xf numFmtId="0" fontId="29" fillId="3" borderId="0" xfId="0" applyFont="1" applyFill="1"/>
    <xf numFmtId="0" fontId="30" fillId="3" borderId="18" xfId="0" applyFont="1" applyFill="1" applyBorder="1" applyAlignment="1">
      <alignment horizontal="left" vertical="center"/>
    </xf>
    <xf numFmtId="0" fontId="30" fillId="3" borderId="19" xfId="0" applyFont="1" applyFill="1" applyBorder="1" applyAlignment="1">
      <alignment horizontal="left" vertical="center"/>
    </xf>
    <xf numFmtId="0" fontId="30" fillId="3" borderId="19" xfId="0" applyFont="1" applyFill="1" applyBorder="1" applyAlignment="1">
      <alignment horizontal="center" vertical="center"/>
    </xf>
    <xf numFmtId="0" fontId="30" fillId="3" borderId="19" xfId="0" applyFont="1" applyFill="1" applyBorder="1" applyAlignment="1">
      <alignment horizontal="center" vertical="center" wrapText="1"/>
    </xf>
    <xf numFmtId="0" fontId="30" fillId="3" borderId="20" xfId="0" applyFont="1" applyFill="1" applyBorder="1" applyAlignment="1">
      <alignment horizontal="center" vertical="center"/>
    </xf>
    <xf numFmtId="0" fontId="31" fillId="3" borderId="5" xfId="0" applyFont="1" applyFill="1" applyBorder="1" applyAlignment="1">
      <alignment horizontal="left" vertical="center"/>
    </xf>
    <xf numFmtId="0" fontId="30" fillId="3" borderId="0" xfId="0" applyFont="1" applyFill="1" applyAlignment="1">
      <alignment horizontal="left" vertical="center"/>
    </xf>
    <xf numFmtId="0" fontId="17" fillId="3" borderId="0" xfId="0" applyFont="1" applyFill="1" applyAlignment="1">
      <alignment horizontal="center"/>
    </xf>
    <xf numFmtId="0" fontId="32" fillId="3" borderId="4" xfId="0" applyFont="1" applyFill="1" applyBorder="1" applyAlignment="1">
      <alignment vertical="center"/>
    </xf>
    <xf numFmtId="0" fontId="32" fillId="3" borderId="9" xfId="0" applyFont="1" applyFill="1" applyBorder="1" applyAlignment="1">
      <alignment vertical="center"/>
    </xf>
    <xf numFmtId="0" fontId="17" fillId="3" borderId="9" xfId="0" applyFont="1" applyFill="1" applyBorder="1" applyAlignment="1">
      <alignment horizontal="center" vertical="center"/>
    </xf>
    <xf numFmtId="0" fontId="32" fillId="3" borderId="3" xfId="0" applyFont="1" applyFill="1" applyBorder="1"/>
    <xf numFmtId="0" fontId="32" fillId="3" borderId="11" xfId="0" applyFont="1" applyFill="1" applyBorder="1"/>
    <xf numFmtId="0" fontId="17" fillId="3" borderId="11" xfId="0" applyFont="1" applyFill="1" applyBorder="1" applyAlignment="1">
      <alignment horizontal="center"/>
    </xf>
    <xf numFmtId="9" fontId="16" fillId="3" borderId="11" xfId="2" applyFont="1" applyFill="1" applyBorder="1"/>
    <xf numFmtId="0" fontId="32" fillId="3" borderId="6" xfId="0" applyFont="1" applyFill="1" applyBorder="1"/>
    <xf numFmtId="0" fontId="32" fillId="3" borderId="0" xfId="0" applyFont="1" applyFill="1"/>
    <xf numFmtId="164" fontId="16" fillId="3" borderId="0" xfId="1" applyNumberFormat="1" applyFont="1" applyFill="1"/>
    <xf numFmtId="164" fontId="19" fillId="3" borderId="0" xfId="1" applyNumberFormat="1" applyFont="1" applyFill="1" applyAlignment="1">
      <alignment horizontal="center" vertical="center"/>
    </xf>
    <xf numFmtId="0" fontId="32" fillId="3" borderId="8" xfId="0" applyFont="1" applyFill="1" applyBorder="1"/>
    <xf numFmtId="0" fontId="32" fillId="3" borderId="10" xfId="0" applyFont="1" applyFill="1" applyBorder="1"/>
    <xf numFmtId="0" fontId="17" fillId="3" borderId="10" xfId="0" applyFont="1" applyFill="1" applyBorder="1" applyAlignment="1">
      <alignment horizontal="center"/>
    </xf>
    <xf numFmtId="0" fontId="32" fillId="3" borderId="16" xfId="0" applyFont="1" applyFill="1" applyBorder="1"/>
    <xf numFmtId="0" fontId="31" fillId="3" borderId="21" xfId="0" applyFont="1" applyFill="1" applyBorder="1" applyAlignment="1">
      <alignment horizontal="left" vertical="center"/>
    </xf>
    <xf numFmtId="0" fontId="32" fillId="3" borderId="1" xfId="0" applyFont="1" applyFill="1" applyBorder="1"/>
    <xf numFmtId="0" fontId="17" fillId="3" borderId="1" xfId="0" applyFont="1" applyFill="1" applyBorder="1" applyAlignment="1">
      <alignment horizontal="center"/>
    </xf>
    <xf numFmtId="0" fontId="32" fillId="3" borderId="0" xfId="0" applyFont="1" applyFill="1" applyAlignment="1">
      <alignment horizontal="center"/>
    </xf>
    <xf numFmtId="164" fontId="0" fillId="3" borderId="0" xfId="1" applyNumberFormat="1" applyFont="1" applyFill="1"/>
    <xf numFmtId="0" fontId="32" fillId="3" borderId="11" xfId="0" applyFont="1" applyFill="1" applyBorder="1" applyAlignment="1">
      <alignment horizontal="center"/>
    </xf>
    <xf numFmtId="0" fontId="32" fillId="3" borderId="11" xfId="0" applyFont="1" applyFill="1" applyBorder="1" applyAlignment="1">
      <alignment vertical="center"/>
    </xf>
    <xf numFmtId="0" fontId="32" fillId="3" borderId="11" xfId="0" applyFont="1" applyFill="1" applyBorder="1" applyAlignment="1">
      <alignment horizontal="center" vertical="center"/>
    </xf>
    <xf numFmtId="0" fontId="32" fillId="3" borderId="1" xfId="0" applyFont="1" applyFill="1" applyBorder="1" applyAlignment="1">
      <alignment horizontal="left" vertical="center"/>
    </xf>
    <xf numFmtId="0" fontId="33" fillId="3" borderId="1" xfId="0" applyFont="1" applyFill="1" applyBorder="1" applyAlignment="1">
      <alignment horizontal="center"/>
    </xf>
    <xf numFmtId="0" fontId="32" fillId="3" borderId="10" xfId="0" applyFont="1" applyFill="1" applyBorder="1" applyAlignment="1">
      <alignment horizontal="left"/>
    </xf>
    <xf numFmtId="0" fontId="32" fillId="3" borderId="10" xfId="0" applyFont="1" applyFill="1" applyBorder="1" applyAlignment="1">
      <alignment horizontal="center"/>
    </xf>
    <xf numFmtId="0" fontId="32" fillId="3" borderId="11" xfId="0" applyFont="1" applyFill="1" applyBorder="1" applyAlignment="1">
      <alignment horizontal="left"/>
    </xf>
    <xf numFmtId="0" fontId="31" fillId="3" borderId="21" xfId="0" applyFont="1" applyFill="1" applyBorder="1"/>
    <xf numFmtId="0" fontId="34" fillId="3" borderId="1" xfId="0" applyFont="1" applyFill="1" applyBorder="1"/>
    <xf numFmtId="164" fontId="35" fillId="3" borderId="0" xfId="1" applyNumberFormat="1" applyFont="1" applyFill="1"/>
    <xf numFmtId="164" fontId="35" fillId="3" borderId="11" xfId="1" applyNumberFormat="1" applyFont="1" applyFill="1" applyBorder="1"/>
    <xf numFmtId="0" fontId="32" fillId="3" borderId="9" xfId="0" applyFont="1" applyFill="1" applyBorder="1"/>
    <xf numFmtId="0" fontId="32" fillId="3" borderId="9" xfId="0" applyFont="1" applyFill="1" applyBorder="1" applyAlignment="1">
      <alignment horizontal="center"/>
    </xf>
    <xf numFmtId="164" fontId="35" fillId="3" borderId="9" xfId="1" applyNumberFormat="1" applyFont="1" applyFill="1" applyBorder="1"/>
    <xf numFmtId="0" fontId="20" fillId="3" borderId="26" xfId="0" applyFont="1" applyFill="1" applyBorder="1" applyAlignment="1">
      <alignment horizontal="left" vertical="center"/>
    </xf>
    <xf numFmtId="0" fontId="0" fillId="3" borderId="1" xfId="0" applyFill="1" applyBorder="1" applyAlignment="1">
      <alignment horizontal="center" vertical="center"/>
    </xf>
    <xf numFmtId="0" fontId="0" fillId="3" borderId="27" xfId="0" applyFill="1" applyBorder="1"/>
    <xf numFmtId="0" fontId="0" fillId="3" borderId="17" xfId="0" applyFill="1" applyBorder="1"/>
    <xf numFmtId="164" fontId="19" fillId="3" borderId="17" xfId="1" applyNumberFormat="1" applyFont="1" applyFill="1" applyBorder="1" applyAlignment="1">
      <alignment horizontal="center" vertical="center"/>
    </xf>
    <xf numFmtId="0" fontId="0" fillId="3" borderId="2" xfId="0" applyFill="1" applyBorder="1"/>
    <xf numFmtId="0" fontId="0" fillId="3" borderId="2" xfId="0" applyFill="1" applyBorder="1" applyAlignment="1">
      <alignment horizontal="center" vertical="center"/>
    </xf>
    <xf numFmtId="9" fontId="0" fillId="3" borderId="0" xfId="2" applyFont="1" applyFill="1" applyAlignment="1">
      <alignment horizontal="center" vertical="center"/>
    </xf>
    <xf numFmtId="0" fontId="31" fillId="3" borderId="26" xfId="0" applyFont="1" applyFill="1" applyBorder="1" applyAlignment="1">
      <alignment horizontal="left" vertical="center"/>
    </xf>
    <xf numFmtId="164" fontId="19" fillId="3" borderId="1" xfId="1" applyNumberFormat="1" applyFont="1" applyFill="1" applyBorder="1" applyAlignment="1">
      <alignment horizontal="center" vertical="center"/>
    </xf>
    <xf numFmtId="0" fontId="13" fillId="3" borderId="0" xfId="0" applyFont="1" applyFill="1" applyBorder="1"/>
    <xf numFmtId="164" fontId="0" fillId="3" borderId="0" xfId="1" applyNumberFormat="1" applyFont="1" applyFill="1" applyAlignment="1">
      <alignment horizontal="center" vertical="center"/>
    </xf>
    <xf numFmtId="1" fontId="16" fillId="3" borderId="0" xfId="0" applyNumberFormat="1" applyFont="1" applyFill="1" applyAlignment="1">
      <alignment horizontal="center" vertical="center"/>
    </xf>
    <xf numFmtId="165" fontId="0" fillId="3" borderId="1" xfId="0" applyNumberFormat="1" applyFill="1" applyBorder="1" applyAlignment="1">
      <alignment horizontal="center" vertical="center"/>
    </xf>
    <xf numFmtId="0" fontId="0" fillId="3" borderId="17" xfId="0" applyFill="1" applyBorder="1" applyAlignment="1">
      <alignment horizontal="center" vertical="center"/>
    </xf>
    <xf numFmtId="0" fontId="37" fillId="3" borderId="0" xfId="0" applyFont="1" applyFill="1"/>
    <xf numFmtId="0" fontId="30" fillId="3" borderId="1" xfId="0" applyFont="1" applyFill="1" applyBorder="1"/>
    <xf numFmtId="164" fontId="38" fillId="3" borderId="1" xfId="1" applyNumberFormat="1" applyFont="1" applyFill="1" applyBorder="1" applyAlignment="1">
      <alignment horizontal="center" vertical="center"/>
    </xf>
    <xf numFmtId="0" fontId="31" fillId="3" borderId="26" xfId="0" applyFont="1" applyFill="1" applyBorder="1"/>
    <xf numFmtId="0" fontId="31" fillId="3" borderId="0" xfId="0" applyFont="1" applyFill="1" applyBorder="1" applyAlignment="1">
      <alignment horizontal="left" vertical="center"/>
    </xf>
    <xf numFmtId="0" fontId="20" fillId="3" borderId="0" xfId="0" applyFont="1" applyFill="1" applyBorder="1" applyAlignment="1">
      <alignment horizontal="left" vertical="center"/>
    </xf>
    <xf numFmtId="0" fontId="30" fillId="3" borderId="17" xfId="0" applyFont="1" applyFill="1" applyBorder="1" applyAlignment="1">
      <alignment horizontal="left" vertical="center"/>
    </xf>
    <xf numFmtId="0" fontId="30" fillId="3" borderId="17" xfId="0" applyFont="1" applyFill="1" applyBorder="1" applyAlignment="1">
      <alignment horizontal="center" vertical="center"/>
    </xf>
    <xf numFmtId="9" fontId="0" fillId="3" borderId="0" xfId="0" applyNumberFormat="1" applyFill="1" applyAlignment="1">
      <alignment horizontal="center" vertical="center"/>
    </xf>
    <xf numFmtId="164" fontId="19" fillId="3" borderId="22" xfId="1" applyNumberFormat="1" applyFont="1" applyFill="1" applyBorder="1" applyAlignment="1">
      <alignment horizontal="center" vertical="center"/>
    </xf>
    <xf numFmtId="0" fontId="31" fillId="3" borderId="28" xfId="0" applyFont="1" applyFill="1" applyBorder="1"/>
    <xf numFmtId="164" fontId="19" fillId="3" borderId="25" xfId="1" applyNumberFormat="1" applyFont="1" applyFill="1" applyBorder="1" applyAlignment="1">
      <alignment horizontal="center" vertical="center"/>
    </xf>
    <xf numFmtId="164" fontId="19" fillId="3" borderId="2" xfId="1" applyNumberFormat="1" applyFont="1" applyFill="1" applyBorder="1" applyAlignment="1">
      <alignment horizontal="center" vertical="center"/>
    </xf>
    <xf numFmtId="164" fontId="19" fillId="3" borderId="23" xfId="1" applyNumberFormat="1" applyFont="1" applyFill="1" applyBorder="1" applyAlignment="1">
      <alignment horizontal="center" vertical="center"/>
    </xf>
    <xf numFmtId="0" fontId="0" fillId="3" borderId="29" xfId="0" applyFill="1" applyBorder="1"/>
    <xf numFmtId="0" fontId="8" fillId="3" borderId="1" xfId="0" applyFont="1" applyFill="1" applyBorder="1" applyAlignment="1">
      <alignment horizontal="center" vertical="center" wrapText="1"/>
    </xf>
    <xf numFmtId="0" fontId="32" fillId="3" borderId="9" xfId="0" applyFont="1" applyFill="1" applyBorder="1" applyAlignment="1">
      <alignment horizontal="left"/>
    </xf>
    <xf numFmtId="164" fontId="0" fillId="3" borderId="16" xfId="1" applyNumberFormat="1" applyFont="1" applyFill="1" applyBorder="1"/>
    <xf numFmtId="164" fontId="0" fillId="3" borderId="11" xfId="1" applyNumberFormat="1" applyFont="1" applyFill="1" applyBorder="1"/>
    <xf numFmtId="0" fontId="17" fillId="3" borderId="16" xfId="0" applyFont="1" applyFill="1" applyBorder="1" applyAlignment="1">
      <alignment horizontal="center" vertical="center" textRotation="90" wrapText="1"/>
    </xf>
    <xf numFmtId="0" fontId="31" fillId="3" borderId="24" xfId="0" applyFont="1" applyFill="1" applyBorder="1"/>
    <xf numFmtId="0" fontId="34" fillId="3" borderId="17" xfId="0" applyFont="1" applyFill="1" applyBorder="1"/>
    <xf numFmtId="0" fontId="23" fillId="3" borderId="17" xfId="0" applyFont="1" applyFill="1" applyBorder="1"/>
    <xf numFmtId="0" fontId="8" fillId="3" borderId="17" xfId="0" applyFont="1" applyFill="1" applyBorder="1" applyAlignment="1">
      <alignment horizontal="center"/>
    </xf>
    <xf numFmtId="164" fontId="8" fillId="3" borderId="17" xfId="1" applyNumberFormat="1" applyFont="1" applyFill="1" applyBorder="1"/>
    <xf numFmtId="0" fontId="8" fillId="3" borderId="27" xfId="0" applyFont="1" applyFill="1" applyBorder="1"/>
    <xf numFmtId="0" fontId="32" fillId="3" borderId="0" xfId="0" applyFont="1" applyFill="1" applyBorder="1"/>
    <xf numFmtId="0" fontId="32" fillId="3" borderId="0" xfId="0" applyFont="1" applyFill="1" applyBorder="1" applyAlignment="1">
      <alignment horizontal="center"/>
    </xf>
    <xf numFmtId="0" fontId="13" fillId="3" borderId="9" xfId="0" applyFont="1" applyFill="1" applyBorder="1" applyAlignment="1">
      <alignment horizontal="left"/>
    </xf>
    <xf numFmtId="0" fontId="39" fillId="3" borderId="0" xfId="0" applyFont="1" applyFill="1"/>
    <xf numFmtId="0" fontId="40" fillId="3" borderId="0" xfId="0" applyFont="1" applyFill="1"/>
    <xf numFmtId="0" fontId="4" fillId="3" borderId="20" xfId="0" applyFont="1" applyFill="1" applyBorder="1" applyAlignment="1">
      <alignment horizontal="center" vertical="center" wrapText="1"/>
    </xf>
    <xf numFmtId="166" fontId="16" fillId="3" borderId="11" xfId="1" applyNumberFormat="1" applyFont="1" applyFill="1" applyBorder="1" applyAlignment="1"/>
    <xf numFmtId="166" fontId="16" fillId="3" borderId="10" xfId="1" applyNumberFormat="1" applyFont="1" applyFill="1" applyBorder="1" applyAlignment="1"/>
    <xf numFmtId="166" fontId="16" fillId="3" borderId="0" xfId="1" applyNumberFormat="1" applyFont="1" applyFill="1"/>
    <xf numFmtId="166" fontId="16" fillId="3" borderId="11" xfId="1" applyNumberFormat="1" applyFont="1" applyFill="1" applyBorder="1"/>
    <xf numFmtId="166" fontId="16" fillId="3" borderId="10" xfId="1" applyNumberFormat="1" applyFont="1" applyFill="1" applyBorder="1"/>
    <xf numFmtId="0" fontId="10" fillId="3" borderId="5" xfId="0" applyFont="1" applyFill="1" applyBorder="1" applyAlignment="1">
      <alignment horizontal="center" vertical="center" textRotation="90" wrapText="1"/>
    </xf>
    <xf numFmtId="164" fontId="26" fillId="3" borderId="0" xfId="1" applyNumberFormat="1" applyFont="1" applyFill="1" applyBorder="1" applyAlignment="1">
      <alignment horizontal="center" vertical="center"/>
    </xf>
    <xf numFmtId="164" fontId="26" fillId="3" borderId="6" xfId="1" applyNumberFormat="1" applyFont="1" applyFill="1" applyBorder="1" applyAlignment="1">
      <alignment horizontal="center" vertical="center"/>
    </xf>
    <xf numFmtId="9" fontId="16" fillId="3" borderId="11" xfId="1" applyNumberFormat="1" applyFont="1" applyFill="1" applyBorder="1"/>
    <xf numFmtId="0" fontId="13" fillId="3" borderId="10" xfId="0" applyFont="1" applyFill="1" applyBorder="1" applyAlignment="1">
      <alignment horizontal="center" vertical="center"/>
    </xf>
    <xf numFmtId="0" fontId="0" fillId="3" borderId="0" xfId="0" applyFill="1" applyAlignment="1">
      <alignment vertical="center"/>
    </xf>
    <xf numFmtId="0" fontId="0" fillId="0" borderId="0" xfId="0" applyAlignment="1">
      <alignment vertical="center"/>
    </xf>
    <xf numFmtId="0" fontId="13" fillId="3" borderId="0" xfId="0" applyFont="1" applyFill="1" applyAlignment="1">
      <alignment vertical="center"/>
    </xf>
    <xf numFmtId="0" fontId="13" fillId="3" borderId="0" xfId="0" applyFont="1" applyFill="1" applyAlignment="1">
      <alignment horizontal="center" vertical="center"/>
    </xf>
    <xf numFmtId="0" fontId="0" fillId="3" borderId="0" xfId="0" applyFill="1" applyAlignment="1">
      <alignment horizontal="left"/>
    </xf>
    <xf numFmtId="0" fontId="7" fillId="3" borderId="0" xfId="0" applyFont="1" applyFill="1" applyAlignment="1">
      <alignment horizontal="left" vertical="center"/>
    </xf>
    <xf numFmtId="0" fontId="0" fillId="3" borderId="6" xfId="0" applyFill="1" applyBorder="1" applyAlignment="1">
      <alignment horizontal="left"/>
    </xf>
    <xf numFmtId="164" fontId="41" fillId="3" borderId="12" xfId="1" applyNumberFormat="1" applyFont="1" applyFill="1" applyBorder="1" applyAlignment="1">
      <alignment horizontal="left" vertical="center" wrapText="1"/>
    </xf>
    <xf numFmtId="164" fontId="19" fillId="3" borderId="12" xfId="1" applyNumberFormat="1" applyFont="1" applyFill="1" applyBorder="1" applyAlignment="1">
      <alignment horizontal="left" vertical="center"/>
    </xf>
    <xf numFmtId="164" fontId="19" fillId="3" borderId="6" xfId="1" applyNumberFormat="1" applyFont="1" applyFill="1" applyBorder="1" applyAlignment="1">
      <alignment horizontal="left" vertical="center"/>
    </xf>
    <xf numFmtId="0" fontId="0" fillId="3" borderId="22" xfId="0" applyFill="1" applyBorder="1" applyAlignment="1">
      <alignment horizontal="left"/>
    </xf>
    <xf numFmtId="0" fontId="41" fillId="3" borderId="12" xfId="1" applyNumberFormat="1" applyFont="1" applyFill="1" applyBorder="1" applyAlignment="1">
      <alignment horizontal="left" vertical="center" wrapText="1"/>
    </xf>
    <xf numFmtId="164" fontId="19" fillId="3" borderId="4" xfId="1" applyNumberFormat="1" applyFont="1" applyFill="1" applyBorder="1" applyAlignment="1">
      <alignment horizontal="left" vertical="center"/>
    </xf>
    <xf numFmtId="0" fontId="8" fillId="3" borderId="23" xfId="0" applyFont="1" applyFill="1" applyBorder="1" applyAlignment="1">
      <alignment horizontal="left"/>
    </xf>
    <xf numFmtId="0" fontId="8" fillId="3" borderId="25" xfId="0" applyFont="1" applyFill="1" applyBorder="1" applyAlignment="1">
      <alignment horizontal="left"/>
    </xf>
    <xf numFmtId="0" fontId="8" fillId="3" borderId="22" xfId="0" applyFont="1" applyFill="1" applyBorder="1" applyAlignment="1">
      <alignment horizontal="left"/>
    </xf>
    <xf numFmtId="164" fontId="19" fillId="3" borderId="8" xfId="1" applyNumberFormat="1" applyFont="1" applyFill="1" applyBorder="1" applyAlignment="1">
      <alignment horizontal="left" vertical="center"/>
    </xf>
    <xf numFmtId="0" fontId="0" fillId="3" borderId="4" xfId="0" applyFill="1" applyBorder="1" applyAlignment="1">
      <alignment horizontal="left"/>
    </xf>
    <xf numFmtId="0" fontId="13" fillId="3" borderId="16" xfId="0" applyFont="1" applyFill="1" applyBorder="1" applyAlignment="1">
      <alignment vertical="center"/>
    </xf>
    <xf numFmtId="0" fontId="10" fillId="3" borderId="0" xfId="0" applyFont="1" applyFill="1" applyAlignment="1">
      <alignment horizontal="center" vertical="center"/>
    </xf>
    <xf numFmtId="0" fontId="13" fillId="3" borderId="3" xfId="0" applyFont="1" applyFill="1" applyBorder="1" applyAlignment="1">
      <alignment vertical="center"/>
    </xf>
    <xf numFmtId="0" fontId="10" fillId="3" borderId="11" xfId="0" applyFont="1" applyFill="1" applyBorder="1" applyAlignment="1">
      <alignment horizontal="center" vertical="center"/>
    </xf>
    <xf numFmtId="0" fontId="13" fillId="3" borderId="6" xfId="0" applyFont="1" applyFill="1" applyBorder="1" applyAlignment="1">
      <alignment vertical="center"/>
    </xf>
    <xf numFmtId="0" fontId="13" fillId="3" borderId="8" xfId="0" applyFont="1" applyFill="1" applyBorder="1" applyAlignment="1">
      <alignment vertical="center"/>
    </xf>
    <xf numFmtId="0" fontId="10" fillId="3" borderId="10" xfId="0" applyFont="1" applyFill="1" applyBorder="1" applyAlignment="1">
      <alignment horizontal="center" vertical="center"/>
    </xf>
    <xf numFmtId="0" fontId="13" fillId="3" borderId="9" xfId="0" applyFont="1" applyFill="1" applyBorder="1" applyAlignment="1">
      <alignment horizontal="center" vertical="center"/>
    </xf>
    <xf numFmtId="164" fontId="16" fillId="3" borderId="9" xfId="1" applyNumberFormat="1" applyFont="1" applyFill="1" applyBorder="1" applyAlignment="1">
      <alignment vertical="center"/>
    </xf>
    <xf numFmtId="164" fontId="18" fillId="3" borderId="0" xfId="1" applyNumberFormat="1" applyFont="1" applyFill="1" applyBorder="1" applyAlignment="1">
      <alignment vertical="center"/>
    </xf>
    <xf numFmtId="0" fontId="14" fillId="3" borderId="9" xfId="0" applyFont="1" applyFill="1" applyBorder="1" applyAlignment="1">
      <alignment horizontal="center" vertical="center"/>
    </xf>
    <xf numFmtId="164" fontId="18" fillId="3" borderId="11" xfId="1" applyNumberFormat="1" applyFont="1" applyFill="1" applyBorder="1" applyAlignment="1">
      <alignment vertical="center"/>
    </xf>
    <xf numFmtId="0" fontId="14" fillId="3" borderId="11" xfId="0" applyFont="1" applyFill="1" applyBorder="1" applyAlignment="1">
      <alignment horizontal="center" vertical="center"/>
    </xf>
    <xf numFmtId="0" fontId="13" fillId="3" borderId="10" xfId="0" applyFont="1" applyFill="1" applyBorder="1" applyAlignment="1">
      <alignment vertical="center" wrapText="1"/>
    </xf>
    <xf numFmtId="0" fontId="13" fillId="3" borderId="9" xfId="0" applyFont="1" applyFill="1" applyBorder="1" applyAlignment="1">
      <alignment vertical="center" wrapText="1"/>
    </xf>
    <xf numFmtId="3" fontId="0" fillId="3" borderId="0" xfId="0" applyNumberFormat="1" applyFill="1" applyAlignment="1">
      <alignment horizontal="center" vertical="center"/>
    </xf>
    <xf numFmtId="164" fontId="0" fillId="3" borderId="0" xfId="1" applyNumberFormat="1" applyFont="1" applyFill="1" applyBorder="1" applyAlignment="1">
      <alignment horizontal="left" vertical="center"/>
    </xf>
    <xf numFmtId="164" fontId="0" fillId="3" borderId="0" xfId="1" applyNumberFormat="1" applyFont="1" applyFill="1" applyBorder="1" applyAlignment="1">
      <alignment vertical="center"/>
    </xf>
    <xf numFmtId="0" fontId="10" fillId="3" borderId="0" xfId="0" applyFont="1" applyFill="1" applyBorder="1" applyAlignment="1">
      <alignment horizontal="center" vertical="center"/>
    </xf>
    <xf numFmtId="0" fontId="17" fillId="3" borderId="0" xfId="0" applyFont="1" applyFill="1" applyAlignment="1">
      <alignment vertical="center"/>
    </xf>
    <xf numFmtId="0" fontId="17" fillId="3" borderId="0" xfId="0" applyFont="1" applyFill="1" applyAlignment="1">
      <alignment horizontal="center" vertical="center"/>
    </xf>
    <xf numFmtId="0" fontId="36" fillId="3" borderId="0" xfId="0" applyFont="1" applyFill="1" applyAlignment="1">
      <alignment vertical="center"/>
    </xf>
    <xf numFmtId="0" fontId="5" fillId="3" borderId="0" xfId="0" applyFont="1" applyFill="1" applyAlignment="1">
      <alignment vertical="center"/>
    </xf>
    <xf numFmtId="0" fontId="32" fillId="3" borderId="0" xfId="0" applyFont="1" applyFill="1" applyAlignment="1">
      <alignment vertical="center"/>
    </xf>
    <xf numFmtId="0" fontId="13" fillId="3" borderId="0" xfId="0" applyFont="1" applyFill="1" applyBorder="1" applyAlignment="1">
      <alignment horizontal="center" vertical="center"/>
    </xf>
    <xf numFmtId="9" fontId="16" fillId="3" borderId="11" xfId="2" applyFont="1" applyFill="1" applyBorder="1" applyAlignment="1">
      <alignment vertical="center"/>
    </xf>
    <xf numFmtId="9" fontId="16" fillId="3" borderId="0" xfId="1" applyNumberFormat="1" applyFont="1" applyFill="1" applyBorder="1" applyAlignment="1">
      <alignment vertical="center"/>
    </xf>
    <xf numFmtId="9" fontId="16" fillId="3" borderId="11" xfId="1" applyNumberFormat="1" applyFont="1" applyFill="1" applyBorder="1" applyAlignment="1">
      <alignment vertical="center"/>
    </xf>
    <xf numFmtId="0" fontId="10" fillId="3" borderId="1" xfId="0" applyFont="1" applyFill="1" applyBorder="1" applyAlignment="1">
      <alignment horizontal="center" vertical="center"/>
    </xf>
    <xf numFmtId="164" fontId="0" fillId="3" borderId="1" xfId="1" applyNumberFormat="1" applyFont="1" applyFill="1" applyBorder="1" applyAlignment="1">
      <alignment vertical="center"/>
    </xf>
    <xf numFmtId="0" fontId="24" fillId="3" borderId="1" xfId="0" applyFont="1" applyFill="1" applyBorder="1" applyAlignment="1">
      <alignment vertical="center"/>
    </xf>
    <xf numFmtId="0" fontId="23" fillId="3" borderId="1" xfId="0" applyFont="1" applyFill="1" applyBorder="1" applyAlignment="1">
      <alignment vertical="center"/>
    </xf>
    <xf numFmtId="0" fontId="21" fillId="3" borderId="1" xfId="0" applyFont="1" applyFill="1" applyBorder="1" applyAlignment="1">
      <alignment horizontal="center" vertical="center"/>
    </xf>
    <xf numFmtId="164" fontId="8" fillId="3" borderId="1" xfId="1" applyNumberFormat="1" applyFont="1" applyFill="1" applyBorder="1" applyAlignment="1">
      <alignment vertical="center"/>
    </xf>
    <xf numFmtId="164" fontId="8" fillId="3" borderId="2" xfId="1" applyNumberFormat="1" applyFont="1" applyFill="1" applyBorder="1" applyAlignment="1">
      <alignment vertical="center"/>
    </xf>
    <xf numFmtId="0" fontId="13" fillId="3" borderId="10" xfId="0" applyFont="1" applyFill="1" applyBorder="1" applyAlignment="1">
      <alignment horizontal="left" vertical="center"/>
    </xf>
    <xf numFmtId="0" fontId="13" fillId="3" borderId="11" xfId="0" applyFont="1" applyFill="1" applyBorder="1" applyAlignment="1">
      <alignment horizontal="left" vertical="center"/>
    </xf>
    <xf numFmtId="0" fontId="13" fillId="3" borderId="0" xfId="0" applyFont="1" applyFill="1" applyAlignment="1">
      <alignment horizontal="left" vertical="center"/>
    </xf>
    <xf numFmtId="0" fontId="22" fillId="3" borderId="1" xfId="0" applyFont="1" applyFill="1" applyBorder="1" applyAlignment="1">
      <alignment vertical="center"/>
    </xf>
    <xf numFmtId="164" fontId="18" fillId="3" borderId="9" xfId="1" applyNumberFormat="1" applyFont="1" applyFill="1" applyBorder="1" applyAlignment="1">
      <alignment vertical="center"/>
    </xf>
    <xf numFmtId="0" fontId="8" fillId="3" borderId="1" xfId="0" applyFont="1" applyFill="1" applyBorder="1" applyAlignment="1">
      <alignment horizontal="center" vertical="center"/>
    </xf>
    <xf numFmtId="0" fontId="13" fillId="3" borderId="9" xfId="0" quotePrefix="1" applyFont="1" applyFill="1" applyBorder="1" applyAlignment="1">
      <alignment horizontal="center" vertical="center"/>
    </xf>
    <xf numFmtId="0" fontId="16" fillId="3" borderId="11" xfId="1" applyNumberFormat="1" applyFont="1" applyFill="1" applyBorder="1" applyAlignment="1">
      <alignment vertical="center"/>
    </xf>
    <xf numFmtId="9" fontId="16" fillId="3" borderId="10" xfId="1" applyNumberFormat="1" applyFont="1" applyFill="1" applyBorder="1" applyAlignment="1">
      <alignment horizontal="right" vertical="center"/>
    </xf>
    <xf numFmtId="9" fontId="16" fillId="3" borderId="9" xfId="1" applyNumberFormat="1" applyFont="1" applyFill="1" applyBorder="1" applyAlignment="1">
      <alignment horizontal="right" vertical="center"/>
    </xf>
    <xf numFmtId="166" fontId="16" fillId="3" borderId="0" xfId="1" applyNumberFormat="1" applyFont="1" applyFill="1" applyBorder="1" applyAlignment="1">
      <alignment vertical="center"/>
    </xf>
    <xf numFmtId="9" fontId="16" fillId="3" borderId="0" xfId="2" applyFont="1" applyFill="1" applyBorder="1" applyAlignment="1">
      <alignment vertical="center"/>
    </xf>
    <xf numFmtId="165" fontId="16" fillId="3" borderId="11" xfId="2" applyNumberFormat="1" applyFont="1" applyFill="1" applyBorder="1" applyAlignment="1">
      <alignment vertical="center"/>
    </xf>
    <xf numFmtId="0" fontId="0" fillId="3" borderId="1" xfId="0" applyFill="1" applyBorder="1" applyAlignment="1">
      <alignment vertical="center"/>
    </xf>
    <xf numFmtId="0" fontId="17" fillId="3" borderId="1" xfId="0" applyFont="1" applyFill="1" applyBorder="1" applyAlignment="1">
      <alignment horizontal="center" vertical="center"/>
    </xf>
    <xf numFmtId="0" fontId="0" fillId="3" borderId="17" xfId="0" applyFill="1" applyBorder="1" applyAlignment="1">
      <alignment vertical="center"/>
    </xf>
    <xf numFmtId="0" fontId="17" fillId="3" borderId="17" xfId="0" applyFont="1" applyFill="1" applyBorder="1" applyAlignment="1">
      <alignment horizontal="center" vertical="center"/>
    </xf>
    <xf numFmtId="0" fontId="5" fillId="3" borderId="17" xfId="0" applyFont="1" applyFill="1" applyBorder="1" applyAlignment="1">
      <alignment vertical="center"/>
    </xf>
    <xf numFmtId="0" fontId="10" fillId="3" borderId="17" xfId="0" quotePrefix="1" applyFont="1" applyFill="1" applyBorder="1" applyAlignment="1">
      <alignment horizontal="center" vertical="center"/>
    </xf>
    <xf numFmtId="0" fontId="5" fillId="3" borderId="2" xfId="0" applyFont="1" applyFill="1" applyBorder="1" applyAlignment="1">
      <alignment vertical="center"/>
    </xf>
    <xf numFmtId="0" fontId="10" fillId="3" borderId="2" xfId="0" applyFont="1" applyFill="1" applyBorder="1" applyAlignment="1">
      <alignment horizontal="center" vertical="center"/>
    </xf>
    <xf numFmtId="0" fontId="0" fillId="3" borderId="0" xfId="0" applyFill="1" applyBorder="1" applyAlignment="1">
      <alignment vertical="center"/>
    </xf>
    <xf numFmtId="0" fontId="17" fillId="3" borderId="0" xfId="0" applyFont="1" applyFill="1" applyBorder="1" applyAlignment="1">
      <alignment horizontal="center" vertical="center"/>
    </xf>
    <xf numFmtId="0" fontId="10" fillId="3" borderId="24" xfId="0" applyFont="1" applyFill="1" applyBorder="1" applyAlignment="1">
      <alignment horizontal="center" vertical="center" textRotation="90" wrapText="1"/>
    </xf>
    <xf numFmtId="0" fontId="10" fillId="3" borderId="5" xfId="0" applyFont="1" applyFill="1" applyBorder="1" applyAlignment="1">
      <alignment horizontal="center" vertical="center" textRotation="90" wrapText="1"/>
    </xf>
    <xf numFmtId="0" fontId="10" fillId="3" borderId="7" xfId="0" applyFont="1" applyFill="1" applyBorder="1" applyAlignment="1">
      <alignment horizontal="center" vertical="center" textRotation="90" wrapText="1"/>
    </xf>
    <xf numFmtId="0" fontId="17" fillId="3" borderId="13" xfId="0" applyFont="1" applyFill="1" applyBorder="1" applyAlignment="1">
      <alignment horizontal="center" vertical="center" textRotation="90"/>
    </xf>
    <xf numFmtId="0" fontId="17" fillId="3" borderId="14" xfId="0" applyFont="1" applyFill="1" applyBorder="1" applyAlignment="1">
      <alignment horizontal="center" vertical="center" textRotation="90"/>
    </xf>
    <xf numFmtId="0" fontId="17" fillId="3" borderId="15" xfId="0" applyFont="1" applyFill="1" applyBorder="1" applyAlignment="1">
      <alignment horizontal="center" vertical="center" textRotation="90"/>
    </xf>
    <xf numFmtId="0" fontId="12" fillId="3" borderId="5" xfId="0" applyFont="1" applyFill="1" applyBorder="1" applyAlignment="1">
      <alignment horizontal="center" vertical="center" textRotation="90" wrapText="1"/>
    </xf>
    <xf numFmtId="0" fontId="10" fillId="3" borderId="5" xfId="0" applyFont="1" applyFill="1" applyBorder="1" applyAlignment="1">
      <alignment horizontal="center" vertical="center" textRotation="90"/>
    </xf>
    <xf numFmtId="0" fontId="5" fillId="3" borderId="5" xfId="0" applyFont="1" applyFill="1" applyBorder="1" applyAlignment="1">
      <alignment horizontal="center" vertical="center" textRotation="90"/>
    </xf>
    <xf numFmtId="0" fontId="17" fillId="3" borderId="5" xfId="0" applyFont="1" applyFill="1" applyBorder="1" applyAlignment="1">
      <alignment horizontal="center" vertical="center" textRotation="90" wrapText="1"/>
    </xf>
    <xf numFmtId="0" fontId="36" fillId="3" borderId="0" xfId="0" applyFont="1" applyFill="1" applyAlignment="1">
      <alignment horizontal="center" vertical="center" textRotation="90" wrapText="1"/>
    </xf>
    <xf numFmtId="0" fontId="11" fillId="3" borderId="0" xfId="0" applyFont="1" applyFill="1" applyAlignment="1">
      <alignment horizontal="center" textRotation="90"/>
    </xf>
    <xf numFmtId="164" fontId="42" fillId="3" borderId="17" xfId="1" applyNumberFormat="1" applyFont="1" applyFill="1" applyBorder="1" applyAlignment="1">
      <alignment horizontal="left" vertical="center" wrapText="1"/>
    </xf>
    <xf numFmtId="164" fontId="42" fillId="3" borderId="0" xfId="1" applyNumberFormat="1" applyFont="1" applyFill="1" applyBorder="1" applyAlignment="1">
      <alignment horizontal="left" vertical="center" wrapText="1"/>
    </xf>
    <xf numFmtId="164" fontId="42" fillId="3" borderId="2" xfId="1" applyNumberFormat="1" applyFont="1" applyFill="1" applyBorder="1" applyAlignment="1">
      <alignment horizontal="left" vertical="center" wrapText="1"/>
    </xf>
    <xf numFmtId="0" fontId="17" fillId="3" borderId="5" xfId="0" applyFont="1" applyFill="1" applyBorder="1" applyAlignment="1">
      <alignment horizontal="center" vertical="center" textRotation="90"/>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7</xdr:col>
      <xdr:colOff>417688</xdr:colOff>
      <xdr:row>15</xdr:row>
      <xdr:rowOff>187407</xdr:rowOff>
    </xdr:from>
    <xdr:to>
      <xdr:col>7</xdr:col>
      <xdr:colOff>505719</xdr:colOff>
      <xdr:row>15</xdr:row>
      <xdr:rowOff>283648</xdr:rowOff>
    </xdr:to>
    <xdr:sp macro="" textlink="">
      <xdr:nvSpPr>
        <xdr:cNvPr id="2" name="Isosceles Triangle 1">
          <a:extLst>
            <a:ext uri="{FF2B5EF4-FFF2-40B4-BE49-F238E27FC236}">
              <a16:creationId xmlns:a16="http://schemas.microsoft.com/office/drawing/2014/main" id="{30B59EEB-64CB-EAB3-9D89-50D48CC75A8B}"/>
            </a:ext>
          </a:extLst>
        </xdr:cNvPr>
        <xdr:cNvSpPr/>
      </xdr:nvSpPr>
      <xdr:spPr>
        <a:xfrm>
          <a:off x="18777947" y="3340510"/>
          <a:ext cx="88031" cy="96241"/>
        </a:xfrm>
        <a:prstGeom prst="triangl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7</xdr:col>
      <xdr:colOff>405013</xdr:colOff>
      <xdr:row>20</xdr:row>
      <xdr:rowOff>111814</xdr:rowOff>
    </xdr:from>
    <xdr:to>
      <xdr:col>7</xdr:col>
      <xdr:colOff>489869</xdr:colOff>
      <xdr:row>20</xdr:row>
      <xdr:rowOff>208055</xdr:rowOff>
    </xdr:to>
    <xdr:sp macro="" textlink="">
      <xdr:nvSpPr>
        <xdr:cNvPr id="4" name="Isosceles Triangle 3">
          <a:extLst>
            <a:ext uri="{FF2B5EF4-FFF2-40B4-BE49-F238E27FC236}">
              <a16:creationId xmlns:a16="http://schemas.microsoft.com/office/drawing/2014/main" id="{A71B6556-5C4C-4CDD-80FE-989276D96D23}"/>
            </a:ext>
          </a:extLst>
        </xdr:cNvPr>
        <xdr:cNvSpPr/>
      </xdr:nvSpPr>
      <xdr:spPr>
        <a:xfrm>
          <a:off x="18750643" y="3473579"/>
          <a:ext cx="84856" cy="96241"/>
        </a:xfrm>
        <a:prstGeom prst="triangl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7</xdr:col>
      <xdr:colOff>352400</xdr:colOff>
      <xdr:row>60</xdr:row>
      <xdr:rowOff>459825</xdr:rowOff>
    </xdr:from>
    <xdr:to>
      <xdr:col>7</xdr:col>
      <xdr:colOff>427731</xdr:colOff>
      <xdr:row>60</xdr:row>
      <xdr:rowOff>556066</xdr:rowOff>
    </xdr:to>
    <xdr:sp macro="" textlink="">
      <xdr:nvSpPr>
        <xdr:cNvPr id="5" name="Isosceles Triangle 4">
          <a:extLst>
            <a:ext uri="{FF2B5EF4-FFF2-40B4-BE49-F238E27FC236}">
              <a16:creationId xmlns:a16="http://schemas.microsoft.com/office/drawing/2014/main" id="{0B655101-78F0-4A5B-817C-45C576FEDC4B}"/>
            </a:ext>
          </a:extLst>
        </xdr:cNvPr>
        <xdr:cNvSpPr/>
      </xdr:nvSpPr>
      <xdr:spPr>
        <a:xfrm>
          <a:off x="18712659" y="16865816"/>
          <a:ext cx="75331" cy="96241"/>
        </a:xfrm>
        <a:prstGeom prst="triangl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7</xdr:col>
      <xdr:colOff>373868</xdr:colOff>
      <xdr:row>61</xdr:row>
      <xdr:rowOff>333101</xdr:rowOff>
    </xdr:from>
    <xdr:to>
      <xdr:col>7</xdr:col>
      <xdr:colOff>455549</xdr:colOff>
      <xdr:row>61</xdr:row>
      <xdr:rowOff>403942</xdr:rowOff>
    </xdr:to>
    <xdr:sp macro="" textlink="">
      <xdr:nvSpPr>
        <xdr:cNvPr id="6" name="Isosceles Triangle 5">
          <a:extLst>
            <a:ext uri="{FF2B5EF4-FFF2-40B4-BE49-F238E27FC236}">
              <a16:creationId xmlns:a16="http://schemas.microsoft.com/office/drawing/2014/main" id="{337F544B-195C-4225-B2DB-F72F3ED2C762}"/>
            </a:ext>
          </a:extLst>
        </xdr:cNvPr>
        <xdr:cNvSpPr/>
      </xdr:nvSpPr>
      <xdr:spPr>
        <a:xfrm>
          <a:off x="18734127" y="17675170"/>
          <a:ext cx="81681" cy="70841"/>
        </a:xfrm>
        <a:prstGeom prst="triangl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7</xdr:col>
      <xdr:colOff>363267</xdr:colOff>
      <xdr:row>63</xdr:row>
      <xdr:rowOff>305588</xdr:rowOff>
    </xdr:from>
    <xdr:to>
      <xdr:col>7</xdr:col>
      <xdr:colOff>444948</xdr:colOff>
      <xdr:row>63</xdr:row>
      <xdr:rowOff>382779</xdr:rowOff>
    </xdr:to>
    <xdr:sp macro="" textlink="">
      <xdr:nvSpPr>
        <xdr:cNvPr id="7" name="Isosceles Triangle 6">
          <a:extLst>
            <a:ext uri="{FF2B5EF4-FFF2-40B4-BE49-F238E27FC236}">
              <a16:creationId xmlns:a16="http://schemas.microsoft.com/office/drawing/2014/main" id="{C7DB41BE-119C-4A9A-8775-79D92E55C237}"/>
            </a:ext>
          </a:extLst>
        </xdr:cNvPr>
        <xdr:cNvSpPr/>
      </xdr:nvSpPr>
      <xdr:spPr>
        <a:xfrm>
          <a:off x="18723526" y="18238864"/>
          <a:ext cx="81681" cy="77191"/>
        </a:xfrm>
        <a:prstGeom prst="triangl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7</xdr:col>
      <xdr:colOff>360091</xdr:colOff>
      <xdr:row>64</xdr:row>
      <xdr:rowOff>203787</xdr:rowOff>
    </xdr:from>
    <xdr:to>
      <xdr:col>7</xdr:col>
      <xdr:colOff>444947</xdr:colOff>
      <xdr:row>64</xdr:row>
      <xdr:rowOff>293678</xdr:rowOff>
    </xdr:to>
    <xdr:sp macro="" textlink="">
      <xdr:nvSpPr>
        <xdr:cNvPr id="8" name="Isosceles Triangle 7">
          <a:extLst>
            <a:ext uri="{FF2B5EF4-FFF2-40B4-BE49-F238E27FC236}">
              <a16:creationId xmlns:a16="http://schemas.microsoft.com/office/drawing/2014/main" id="{03F6F0C3-16AA-4BF9-9903-8B60A2B7C1A9}"/>
            </a:ext>
          </a:extLst>
        </xdr:cNvPr>
        <xdr:cNvSpPr/>
      </xdr:nvSpPr>
      <xdr:spPr>
        <a:xfrm>
          <a:off x="18720350" y="19450856"/>
          <a:ext cx="84856" cy="89891"/>
        </a:xfrm>
        <a:prstGeom prst="triangl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19562</xdr:colOff>
      <xdr:row>0</xdr:row>
      <xdr:rowOff>15359</xdr:rowOff>
    </xdr:from>
    <xdr:to>
      <xdr:col>1</xdr:col>
      <xdr:colOff>2103080</xdr:colOff>
      <xdr:row>4</xdr:row>
      <xdr:rowOff>57761</xdr:rowOff>
    </xdr:to>
    <xdr:sp macro="" textlink="">
      <xdr:nvSpPr>
        <xdr:cNvPr id="15" name="Rectangle 14">
          <a:extLst>
            <a:ext uri="{FF2B5EF4-FFF2-40B4-BE49-F238E27FC236}">
              <a16:creationId xmlns:a16="http://schemas.microsoft.com/office/drawing/2014/main" id="{AB7954DE-71A9-710A-2845-6ED5BA7885C2}"/>
            </a:ext>
          </a:extLst>
        </xdr:cNvPr>
        <xdr:cNvSpPr/>
      </xdr:nvSpPr>
      <xdr:spPr>
        <a:xfrm>
          <a:off x="19562" y="15359"/>
          <a:ext cx="2820937" cy="779821"/>
        </a:xfrm>
        <a:prstGeom prst="rect">
          <a:avLst/>
        </a:prstGeom>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0</xdr:col>
      <xdr:colOff>256355</xdr:colOff>
      <xdr:row>0</xdr:row>
      <xdr:rowOff>163487</xdr:rowOff>
    </xdr:from>
    <xdr:to>
      <xdr:col>1</xdr:col>
      <xdr:colOff>1935593</xdr:colOff>
      <xdr:row>3</xdr:row>
      <xdr:rowOff>45573</xdr:rowOff>
    </xdr:to>
    <xdr:pic>
      <xdr:nvPicPr>
        <xdr:cNvPr id="14" name="Picture 13">
          <a:extLst>
            <a:ext uri="{FF2B5EF4-FFF2-40B4-BE49-F238E27FC236}">
              <a16:creationId xmlns:a16="http://schemas.microsoft.com/office/drawing/2014/main" id="{2D3517DE-35F3-115F-80E6-34C53AE5E07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6355" y="163487"/>
          <a:ext cx="2413482" cy="43197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648418</xdr:colOff>
      <xdr:row>4</xdr:row>
      <xdr:rowOff>48752</xdr:rowOff>
    </xdr:to>
    <xdr:sp macro="" textlink="">
      <xdr:nvSpPr>
        <xdr:cNvPr id="2" name="Rectangle 1">
          <a:extLst>
            <a:ext uri="{FF2B5EF4-FFF2-40B4-BE49-F238E27FC236}">
              <a16:creationId xmlns:a16="http://schemas.microsoft.com/office/drawing/2014/main" id="{387F8E29-1147-4B92-A4CE-AA3C37DD5898}"/>
            </a:ext>
          </a:extLst>
        </xdr:cNvPr>
        <xdr:cNvSpPr/>
      </xdr:nvSpPr>
      <xdr:spPr>
        <a:xfrm>
          <a:off x="0" y="0"/>
          <a:ext cx="2814587" cy="786171"/>
        </a:xfrm>
        <a:prstGeom prst="rect">
          <a:avLst/>
        </a:prstGeom>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0</xdr:col>
      <xdr:colOff>236793</xdr:colOff>
      <xdr:row>0</xdr:row>
      <xdr:rowOff>154478</xdr:rowOff>
    </xdr:from>
    <xdr:to>
      <xdr:col>2</xdr:col>
      <xdr:colOff>506331</xdr:colOff>
      <xdr:row>3</xdr:row>
      <xdr:rowOff>30214</xdr:rowOff>
    </xdr:to>
    <xdr:pic>
      <xdr:nvPicPr>
        <xdr:cNvPr id="3" name="Picture 2">
          <a:extLst>
            <a:ext uri="{FF2B5EF4-FFF2-40B4-BE49-F238E27FC236}">
              <a16:creationId xmlns:a16="http://schemas.microsoft.com/office/drawing/2014/main" id="{DFB8DA6D-5363-4239-82F9-23B34789328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6793" y="154478"/>
          <a:ext cx="2426182" cy="428801"/>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2084337</xdr:colOff>
      <xdr:row>4</xdr:row>
      <xdr:rowOff>84496</xdr:rowOff>
    </xdr:to>
    <xdr:sp macro="" textlink="">
      <xdr:nvSpPr>
        <xdr:cNvPr id="2" name="Rectangle 1">
          <a:extLst>
            <a:ext uri="{FF2B5EF4-FFF2-40B4-BE49-F238E27FC236}">
              <a16:creationId xmlns:a16="http://schemas.microsoft.com/office/drawing/2014/main" id="{69F368FF-D4CE-4A04-8E9C-69A865763857}"/>
            </a:ext>
          </a:extLst>
        </xdr:cNvPr>
        <xdr:cNvSpPr/>
      </xdr:nvSpPr>
      <xdr:spPr>
        <a:xfrm>
          <a:off x="0" y="0"/>
          <a:ext cx="2814587" cy="782996"/>
        </a:xfrm>
        <a:prstGeom prst="rect">
          <a:avLst/>
        </a:prstGeom>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0</xdr:col>
      <xdr:colOff>239968</xdr:colOff>
      <xdr:row>0</xdr:row>
      <xdr:rowOff>154478</xdr:rowOff>
    </xdr:from>
    <xdr:to>
      <xdr:col>1</xdr:col>
      <xdr:colOff>1935900</xdr:colOff>
      <xdr:row>3</xdr:row>
      <xdr:rowOff>56229</xdr:rowOff>
    </xdr:to>
    <xdr:pic>
      <xdr:nvPicPr>
        <xdr:cNvPr id="3" name="Picture 2">
          <a:extLst>
            <a:ext uri="{FF2B5EF4-FFF2-40B4-BE49-F238E27FC236}">
              <a16:creationId xmlns:a16="http://schemas.microsoft.com/office/drawing/2014/main" id="{2E6364EA-9886-4091-AB65-0AFBF00B37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9968" y="154478"/>
          <a:ext cx="2429357" cy="425626"/>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2084337</xdr:colOff>
      <xdr:row>4</xdr:row>
      <xdr:rowOff>84496</xdr:rowOff>
    </xdr:to>
    <xdr:sp macro="" textlink="">
      <xdr:nvSpPr>
        <xdr:cNvPr id="2" name="Rectangle 1">
          <a:extLst>
            <a:ext uri="{FF2B5EF4-FFF2-40B4-BE49-F238E27FC236}">
              <a16:creationId xmlns:a16="http://schemas.microsoft.com/office/drawing/2014/main" id="{C3D05B25-EBBE-43AF-B1DE-7FF8A8F5DC64}"/>
            </a:ext>
          </a:extLst>
        </xdr:cNvPr>
        <xdr:cNvSpPr/>
      </xdr:nvSpPr>
      <xdr:spPr>
        <a:xfrm>
          <a:off x="0" y="0"/>
          <a:ext cx="2814587" cy="782996"/>
        </a:xfrm>
        <a:prstGeom prst="rect">
          <a:avLst/>
        </a:prstGeom>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0</xdr:col>
      <xdr:colOff>239968</xdr:colOff>
      <xdr:row>0</xdr:row>
      <xdr:rowOff>154478</xdr:rowOff>
    </xdr:from>
    <xdr:to>
      <xdr:col>1</xdr:col>
      <xdr:colOff>1932725</xdr:colOff>
      <xdr:row>3</xdr:row>
      <xdr:rowOff>56229</xdr:rowOff>
    </xdr:to>
    <xdr:pic>
      <xdr:nvPicPr>
        <xdr:cNvPr id="3" name="Picture 2">
          <a:extLst>
            <a:ext uri="{FF2B5EF4-FFF2-40B4-BE49-F238E27FC236}">
              <a16:creationId xmlns:a16="http://schemas.microsoft.com/office/drawing/2014/main" id="{1EA0F869-7AA1-4466-B22A-9867820DA90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9968" y="154478"/>
          <a:ext cx="2429357" cy="425626"/>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2084337</xdr:colOff>
      <xdr:row>4</xdr:row>
      <xdr:rowOff>84496</xdr:rowOff>
    </xdr:to>
    <xdr:sp macro="" textlink="">
      <xdr:nvSpPr>
        <xdr:cNvPr id="2" name="Rectangle 1">
          <a:extLst>
            <a:ext uri="{FF2B5EF4-FFF2-40B4-BE49-F238E27FC236}">
              <a16:creationId xmlns:a16="http://schemas.microsoft.com/office/drawing/2014/main" id="{7B6985E5-C1A6-479F-A3B1-17329D6D8B0F}"/>
            </a:ext>
          </a:extLst>
        </xdr:cNvPr>
        <xdr:cNvSpPr/>
      </xdr:nvSpPr>
      <xdr:spPr>
        <a:xfrm>
          <a:off x="0" y="0"/>
          <a:ext cx="2814587" cy="782996"/>
        </a:xfrm>
        <a:prstGeom prst="rect">
          <a:avLst/>
        </a:prstGeom>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0</xdr:col>
      <xdr:colOff>239968</xdr:colOff>
      <xdr:row>0</xdr:row>
      <xdr:rowOff>154478</xdr:rowOff>
    </xdr:from>
    <xdr:to>
      <xdr:col>1</xdr:col>
      <xdr:colOff>1935900</xdr:colOff>
      <xdr:row>3</xdr:row>
      <xdr:rowOff>56229</xdr:rowOff>
    </xdr:to>
    <xdr:pic>
      <xdr:nvPicPr>
        <xdr:cNvPr id="3" name="Picture 2">
          <a:extLst>
            <a:ext uri="{FF2B5EF4-FFF2-40B4-BE49-F238E27FC236}">
              <a16:creationId xmlns:a16="http://schemas.microsoft.com/office/drawing/2014/main" id="{63FB6BEF-A634-4C57-AB03-BF480248799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9968" y="154478"/>
          <a:ext cx="2429357" cy="425626"/>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2086205</xdr:colOff>
      <xdr:row>4</xdr:row>
      <xdr:rowOff>54614</xdr:rowOff>
    </xdr:to>
    <xdr:sp macro="" textlink="">
      <xdr:nvSpPr>
        <xdr:cNvPr id="2" name="Rectangle 1">
          <a:extLst>
            <a:ext uri="{FF2B5EF4-FFF2-40B4-BE49-F238E27FC236}">
              <a16:creationId xmlns:a16="http://schemas.microsoft.com/office/drawing/2014/main" id="{4646C7ED-4183-4082-AD61-EC801548D731}"/>
            </a:ext>
          </a:extLst>
        </xdr:cNvPr>
        <xdr:cNvSpPr/>
      </xdr:nvSpPr>
      <xdr:spPr>
        <a:xfrm>
          <a:off x="0" y="0"/>
          <a:ext cx="2814587" cy="782996"/>
        </a:xfrm>
        <a:prstGeom prst="rect">
          <a:avLst/>
        </a:prstGeom>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0</xdr:col>
      <xdr:colOff>239968</xdr:colOff>
      <xdr:row>0</xdr:row>
      <xdr:rowOff>154478</xdr:rowOff>
    </xdr:from>
    <xdr:to>
      <xdr:col>1</xdr:col>
      <xdr:colOff>1934593</xdr:colOff>
      <xdr:row>3</xdr:row>
      <xdr:rowOff>30642</xdr:rowOff>
    </xdr:to>
    <xdr:pic>
      <xdr:nvPicPr>
        <xdr:cNvPr id="3" name="Picture 2">
          <a:extLst>
            <a:ext uri="{FF2B5EF4-FFF2-40B4-BE49-F238E27FC236}">
              <a16:creationId xmlns:a16="http://schemas.microsoft.com/office/drawing/2014/main" id="{966BFF46-738F-4559-9688-CB27A61B1C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9968" y="154478"/>
          <a:ext cx="2429357" cy="425626"/>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5828CE-EED5-49BA-A55A-9E3C69116B18}">
  <dimension ref="A7:CM316"/>
  <sheetViews>
    <sheetView topLeftCell="A93" zoomScale="58" zoomScaleNormal="136" workbookViewId="0">
      <selection activeCell="C135" sqref="C135"/>
    </sheetView>
  </sheetViews>
  <sheetFormatPr defaultRowHeight="15" customHeight="1" x14ac:dyDescent="0.35"/>
  <cols>
    <col min="1" max="1" width="10.453125" style="5" customWidth="1"/>
    <col min="2" max="2" width="75.7265625" style="5" customWidth="1"/>
    <col min="3" max="3" width="97.453125" style="5" customWidth="1"/>
    <col min="4" max="4" width="29.7265625" style="6" bestFit="1" customWidth="1"/>
    <col min="5" max="5" width="12.453125" style="5" customWidth="1"/>
    <col min="6" max="6" width="13.1796875" style="5" customWidth="1"/>
    <col min="7" max="7" width="23.7265625" style="73" customWidth="1"/>
    <col min="8" max="8" width="12.1796875" style="5" customWidth="1"/>
    <col min="9" max="9" width="15.54296875" style="5" customWidth="1"/>
    <col min="10" max="10" width="16.26953125" style="5" customWidth="1"/>
    <col min="11" max="11" width="116.7265625" style="228" customWidth="1"/>
    <col min="12" max="91" width="8.7265625" style="5"/>
  </cols>
  <sheetData>
    <row r="7" spans="1:91" ht="17.5" x14ac:dyDescent="0.35">
      <c r="A7" s="4" t="s">
        <v>0</v>
      </c>
    </row>
    <row r="8" spans="1:91" ht="17.5" x14ac:dyDescent="0.35">
      <c r="A8" s="4" t="s">
        <v>1</v>
      </c>
    </row>
    <row r="10" spans="1:91" ht="14.5" x14ac:dyDescent="0.35">
      <c r="A10" s="7" t="s">
        <v>240</v>
      </c>
    </row>
    <row r="11" spans="1:91" s="1" customFormat="1" ht="14.5" x14ac:dyDescent="0.35">
      <c r="A11" s="7"/>
      <c r="B11" s="7"/>
      <c r="C11" s="7"/>
      <c r="D11" s="7"/>
      <c r="E11" s="7"/>
      <c r="F11" s="7"/>
      <c r="G11" s="72"/>
      <c r="H11" s="7"/>
      <c r="I11" s="7"/>
      <c r="J11" s="7"/>
      <c r="K11" s="229"/>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row>
    <row r="13" spans="1:91" ht="17.5" x14ac:dyDescent="0.35">
      <c r="A13" s="123" t="s">
        <v>3</v>
      </c>
    </row>
    <row r="14" spans="1:91" ht="30" customHeight="1" x14ac:dyDescent="0.35">
      <c r="A14" s="91"/>
      <c r="B14" s="92"/>
      <c r="C14" s="92" t="s">
        <v>4</v>
      </c>
      <c r="D14" s="93" t="s">
        <v>5</v>
      </c>
      <c r="E14" s="93" t="s">
        <v>6</v>
      </c>
      <c r="F14" s="93" t="s">
        <v>7</v>
      </c>
      <c r="G14" s="94" t="s">
        <v>8</v>
      </c>
      <c r="H14" s="94" t="s">
        <v>9</v>
      </c>
      <c r="I14" s="93" t="s">
        <v>10</v>
      </c>
      <c r="J14" s="213" t="s">
        <v>11</v>
      </c>
      <c r="K14" s="213" t="s">
        <v>241</v>
      </c>
    </row>
    <row r="15" spans="1:91" x14ac:dyDescent="0.35">
      <c r="A15" s="96" t="s">
        <v>12</v>
      </c>
      <c r="B15" s="21"/>
      <c r="C15" s="21"/>
      <c r="D15" s="243"/>
      <c r="J15" s="26"/>
      <c r="K15" s="230"/>
    </row>
    <row r="16" spans="1:91" ht="42" customHeight="1" x14ac:dyDescent="0.35">
      <c r="A16" s="303"/>
      <c r="B16" s="61" t="s">
        <v>13</v>
      </c>
      <c r="C16" s="49" t="s">
        <v>14</v>
      </c>
      <c r="D16" s="22" t="s">
        <v>15</v>
      </c>
      <c r="E16" s="250">
        <v>215027</v>
      </c>
      <c r="F16" s="250">
        <v>218094</v>
      </c>
      <c r="G16" s="75" t="s">
        <v>16</v>
      </c>
      <c r="H16" s="33"/>
      <c r="I16" s="43" t="s">
        <v>17</v>
      </c>
      <c r="J16" s="97" t="s">
        <v>17</v>
      </c>
      <c r="K16" s="231" t="s">
        <v>242</v>
      </c>
    </row>
    <row r="17" spans="1:11" ht="23.5" x14ac:dyDescent="0.35">
      <c r="A17" s="304"/>
      <c r="B17" s="244" t="s">
        <v>13</v>
      </c>
      <c r="C17" s="52" t="s">
        <v>18</v>
      </c>
      <c r="D17" s="245" t="s">
        <v>19</v>
      </c>
      <c r="E17" s="267">
        <v>0.27</v>
      </c>
      <c r="F17" s="267">
        <v>0.3</v>
      </c>
      <c r="G17" s="43" t="s">
        <v>17</v>
      </c>
      <c r="H17" s="43" t="s">
        <v>17</v>
      </c>
      <c r="I17" s="43" t="s">
        <v>17</v>
      </c>
      <c r="J17" s="97" t="s">
        <v>17</v>
      </c>
      <c r="K17" s="232"/>
    </row>
    <row r="18" spans="1:11" ht="23.5" x14ac:dyDescent="0.35">
      <c r="A18" s="304"/>
      <c r="B18" s="246" t="s">
        <v>13</v>
      </c>
      <c r="C18" s="226" t="s">
        <v>20</v>
      </c>
      <c r="D18" s="243" t="s">
        <v>15</v>
      </c>
      <c r="E18" s="15">
        <v>125535</v>
      </c>
      <c r="F18" s="15">
        <v>125950</v>
      </c>
      <c r="G18" s="43" t="s">
        <v>17</v>
      </c>
      <c r="H18" s="43" t="s">
        <v>17</v>
      </c>
      <c r="I18" s="43" t="s">
        <v>17</v>
      </c>
      <c r="J18" s="97" t="s">
        <v>17</v>
      </c>
      <c r="K18" s="232"/>
    </row>
    <row r="19" spans="1:11" ht="23.5" x14ac:dyDescent="0.35">
      <c r="A19" s="304"/>
      <c r="B19" s="244" t="s">
        <v>13</v>
      </c>
      <c r="C19" s="52" t="s">
        <v>21</v>
      </c>
      <c r="D19" s="245" t="s">
        <v>19</v>
      </c>
      <c r="E19" s="267">
        <v>0.73</v>
      </c>
      <c r="F19" s="267">
        <v>0.7</v>
      </c>
      <c r="G19" s="74" t="s">
        <v>22</v>
      </c>
      <c r="H19" s="16" t="s">
        <v>17</v>
      </c>
      <c r="I19" s="16" t="s">
        <v>17</v>
      </c>
      <c r="J19" s="98" t="s">
        <v>17</v>
      </c>
      <c r="K19" s="233"/>
    </row>
    <row r="20" spans="1:11" ht="23.5" x14ac:dyDescent="0.35">
      <c r="A20" s="304"/>
      <c r="B20" s="246" t="s">
        <v>13</v>
      </c>
      <c r="C20" s="226" t="s">
        <v>23</v>
      </c>
      <c r="D20" s="243" t="s">
        <v>24</v>
      </c>
      <c r="E20" s="268">
        <v>0.41</v>
      </c>
      <c r="F20" s="268">
        <v>0.43</v>
      </c>
      <c r="G20" s="43" t="s">
        <v>17</v>
      </c>
      <c r="H20" s="43" t="s">
        <v>17</v>
      </c>
      <c r="I20" s="43" t="s">
        <v>17</v>
      </c>
      <c r="J20" s="97" t="s">
        <v>17</v>
      </c>
      <c r="K20" s="232"/>
    </row>
    <row r="21" spans="1:11" ht="37" x14ac:dyDescent="0.35">
      <c r="A21" s="304"/>
      <c r="B21" s="244" t="s">
        <v>13</v>
      </c>
      <c r="C21" s="52" t="s">
        <v>25</v>
      </c>
      <c r="D21" s="245" t="s">
        <v>26</v>
      </c>
      <c r="E21" s="42">
        <v>71</v>
      </c>
      <c r="F21" s="42">
        <f>F16/2909</f>
        <v>74.972155379855622</v>
      </c>
      <c r="G21" s="16" t="s">
        <v>17</v>
      </c>
      <c r="H21" s="30"/>
      <c r="I21" s="220" t="s">
        <v>238</v>
      </c>
      <c r="J21" s="221" t="s">
        <v>238</v>
      </c>
      <c r="K21" s="231" t="s">
        <v>248</v>
      </c>
    </row>
    <row r="22" spans="1:11" ht="23.5" x14ac:dyDescent="0.35">
      <c r="A22" s="305"/>
      <c r="B22" s="247" t="s">
        <v>13</v>
      </c>
      <c r="C22" s="86" t="s">
        <v>25</v>
      </c>
      <c r="D22" s="248" t="s">
        <v>27</v>
      </c>
      <c r="E22" s="88">
        <v>69</v>
      </c>
      <c r="F22" s="88">
        <f>F16/3037</f>
        <v>71.812314784326645</v>
      </c>
      <c r="G22" s="43" t="s">
        <v>17</v>
      </c>
      <c r="H22" s="43" t="s">
        <v>17</v>
      </c>
      <c r="I22" s="43" t="s">
        <v>17</v>
      </c>
      <c r="J22" s="97" t="s">
        <v>17</v>
      </c>
      <c r="K22" s="232"/>
    </row>
    <row r="23" spans="1:11" ht="16" customHeight="1" x14ac:dyDescent="0.35">
      <c r="A23" s="309"/>
      <c r="B23" s="52" t="s">
        <v>28</v>
      </c>
      <c r="C23" s="52" t="s">
        <v>29</v>
      </c>
      <c r="D23" s="245" t="s">
        <v>15</v>
      </c>
      <c r="E23" s="42">
        <v>51764</v>
      </c>
      <c r="F23" s="42">
        <v>58342</v>
      </c>
      <c r="G23" s="43" t="s">
        <v>17</v>
      </c>
      <c r="H23" s="43" t="s">
        <v>17</v>
      </c>
      <c r="I23" s="43" t="s">
        <v>17</v>
      </c>
      <c r="J23" s="97" t="s">
        <v>17</v>
      </c>
      <c r="K23" s="232"/>
    </row>
    <row r="24" spans="1:11" ht="23.5" x14ac:dyDescent="0.35">
      <c r="A24" s="309"/>
      <c r="B24" s="226" t="s">
        <v>28</v>
      </c>
      <c r="C24" s="226" t="s">
        <v>30</v>
      </c>
      <c r="D24" s="243" t="s">
        <v>15</v>
      </c>
      <c r="E24" s="15">
        <v>2729.3389999999999</v>
      </c>
      <c r="F24" s="15">
        <v>2685.84</v>
      </c>
      <c r="G24" s="16" t="s">
        <v>17</v>
      </c>
      <c r="H24" s="16" t="s">
        <v>17</v>
      </c>
      <c r="I24" s="16" t="s">
        <v>17</v>
      </c>
      <c r="J24" s="98" t="s">
        <v>17</v>
      </c>
      <c r="K24" s="233"/>
    </row>
    <row r="25" spans="1:11" ht="23.5" x14ac:dyDescent="0.35">
      <c r="A25" s="309"/>
      <c r="B25" s="242" t="s">
        <v>28</v>
      </c>
      <c r="C25" s="52" t="s">
        <v>31</v>
      </c>
      <c r="D25" s="245" t="s">
        <v>15</v>
      </c>
      <c r="E25" s="42">
        <v>558.28</v>
      </c>
      <c r="F25" s="42">
        <v>538.15</v>
      </c>
      <c r="G25" s="43" t="s">
        <v>17</v>
      </c>
      <c r="H25" s="43" t="s">
        <v>17</v>
      </c>
      <c r="I25" s="43" t="s">
        <v>17</v>
      </c>
      <c r="J25" s="97" t="s">
        <v>17</v>
      </c>
      <c r="K25" s="232"/>
    </row>
    <row r="26" spans="1:11" ht="23.5" x14ac:dyDescent="0.35">
      <c r="A26" s="309"/>
      <c r="B26" s="52" t="s">
        <v>28</v>
      </c>
      <c r="C26" s="52" t="s">
        <v>32</v>
      </c>
      <c r="D26" s="245" t="s">
        <v>15</v>
      </c>
      <c r="E26" s="42">
        <v>33511.54</v>
      </c>
      <c r="F26" s="42">
        <v>30578</v>
      </c>
      <c r="G26" s="43" t="s">
        <v>17</v>
      </c>
      <c r="H26" s="43" t="s">
        <v>17</v>
      </c>
      <c r="I26" s="43" t="s">
        <v>17</v>
      </c>
      <c r="J26" s="97" t="s">
        <v>17</v>
      </c>
      <c r="K26" s="232"/>
    </row>
    <row r="27" spans="1:11" ht="23.5" x14ac:dyDescent="0.35">
      <c r="A27" s="309"/>
      <c r="B27" s="226" t="s">
        <v>28</v>
      </c>
      <c r="C27" s="226" t="s">
        <v>33</v>
      </c>
      <c r="D27" s="243" t="s">
        <v>15</v>
      </c>
      <c r="E27" s="15">
        <v>929</v>
      </c>
      <c r="F27" s="15">
        <v>0</v>
      </c>
      <c r="G27" s="16" t="s">
        <v>17</v>
      </c>
      <c r="H27" s="16" t="s">
        <v>17</v>
      </c>
      <c r="I27" s="16" t="s">
        <v>17</v>
      </c>
      <c r="J27" s="98" t="s">
        <v>17</v>
      </c>
      <c r="K27" s="233"/>
    </row>
    <row r="28" spans="1:11" ht="15.5" x14ac:dyDescent="0.35">
      <c r="A28" s="100" t="s">
        <v>34</v>
      </c>
      <c r="B28" s="50"/>
      <c r="C28" s="50"/>
      <c r="D28" s="18"/>
      <c r="E28" s="20"/>
      <c r="F28" s="20"/>
      <c r="G28" s="76"/>
      <c r="H28" s="19"/>
      <c r="I28" s="19"/>
      <c r="J28" s="101"/>
      <c r="K28" s="234"/>
    </row>
    <row r="29" spans="1:11" ht="23.5" x14ac:dyDescent="0.35">
      <c r="A29" s="102"/>
      <c r="B29" s="226" t="s">
        <v>35</v>
      </c>
      <c r="C29" s="226" t="s">
        <v>36</v>
      </c>
      <c r="D29" s="243" t="s">
        <v>15</v>
      </c>
      <c r="E29" s="15">
        <v>44167</v>
      </c>
      <c r="F29" s="251">
        <v>46777.79</v>
      </c>
      <c r="G29" s="16" t="s">
        <v>17</v>
      </c>
      <c r="H29" s="16" t="s">
        <v>17</v>
      </c>
      <c r="I29" s="16" t="s">
        <v>17</v>
      </c>
      <c r="J29" s="98" t="s">
        <v>17</v>
      </c>
      <c r="K29" s="233"/>
    </row>
    <row r="30" spans="1:11" ht="23.5" x14ac:dyDescent="0.35">
      <c r="A30" s="102"/>
      <c r="B30" s="242" t="s">
        <v>35</v>
      </c>
      <c r="C30" s="52" t="s">
        <v>37</v>
      </c>
      <c r="D30" s="245" t="s">
        <v>15</v>
      </c>
      <c r="E30" s="42">
        <v>12323</v>
      </c>
      <c r="F30" s="253">
        <v>11996.8</v>
      </c>
      <c r="G30" s="43" t="s">
        <v>17</v>
      </c>
      <c r="H30" s="43" t="s">
        <v>17</v>
      </c>
      <c r="I30" s="43" t="s">
        <v>17</v>
      </c>
      <c r="J30" s="97" t="s">
        <v>17</v>
      </c>
      <c r="K30" s="232"/>
    </row>
    <row r="31" spans="1:11" ht="23.5" x14ac:dyDescent="0.35">
      <c r="A31" s="102"/>
      <c r="B31" s="226" t="s">
        <v>35</v>
      </c>
      <c r="C31" s="226" t="s">
        <v>38</v>
      </c>
      <c r="D31" s="243" t="s">
        <v>15</v>
      </c>
      <c r="E31" s="15">
        <v>52993</v>
      </c>
      <c r="F31" s="251">
        <v>50883.59</v>
      </c>
      <c r="G31" s="43" t="s">
        <v>17</v>
      </c>
      <c r="H31" s="43" t="s">
        <v>17</v>
      </c>
      <c r="I31" s="43" t="s">
        <v>17</v>
      </c>
      <c r="J31" s="97" t="s">
        <v>17</v>
      </c>
      <c r="K31" s="232"/>
    </row>
    <row r="32" spans="1:11" ht="23.5" x14ac:dyDescent="0.35">
      <c r="A32" s="102"/>
      <c r="B32" s="242" t="s">
        <v>35</v>
      </c>
      <c r="C32" s="52" t="s">
        <v>39</v>
      </c>
      <c r="D32" s="245" t="s">
        <v>15</v>
      </c>
      <c r="E32" s="42">
        <v>15763</v>
      </c>
      <c r="F32" s="253">
        <v>15948.24</v>
      </c>
      <c r="G32" s="43" t="s">
        <v>17</v>
      </c>
      <c r="H32" s="43" t="s">
        <v>17</v>
      </c>
      <c r="I32" s="43" t="s">
        <v>17</v>
      </c>
      <c r="J32" s="97" t="s">
        <v>17</v>
      </c>
      <c r="K32" s="232"/>
    </row>
    <row r="33" spans="1:11" ht="23.5" x14ac:dyDescent="0.35">
      <c r="A33" s="102"/>
      <c r="B33" s="226" t="s">
        <v>35</v>
      </c>
      <c r="C33" s="226" t="s">
        <v>40</v>
      </c>
      <c r="D33" s="243" t="s">
        <v>15</v>
      </c>
      <c r="E33" s="15">
        <v>289</v>
      </c>
      <c r="F33" s="251">
        <v>343.65</v>
      </c>
      <c r="G33" s="16" t="s">
        <v>17</v>
      </c>
      <c r="H33" s="16" t="s">
        <v>17</v>
      </c>
      <c r="I33" s="16" t="s">
        <v>17</v>
      </c>
      <c r="J33" s="98" t="s">
        <v>17</v>
      </c>
      <c r="K33" s="233"/>
    </row>
    <row r="34" spans="1:11" ht="23.5" x14ac:dyDescent="0.35">
      <c r="A34" s="102"/>
      <c r="B34" s="242" t="s">
        <v>41</v>
      </c>
      <c r="C34" s="52" t="s">
        <v>36</v>
      </c>
      <c r="D34" s="245" t="s">
        <v>15</v>
      </c>
      <c r="E34" s="42">
        <v>85589</v>
      </c>
      <c r="F34" s="253">
        <v>93425</v>
      </c>
      <c r="G34" s="43" t="s">
        <v>17</v>
      </c>
      <c r="H34" s="43" t="s">
        <v>17</v>
      </c>
      <c r="I34" s="43" t="s">
        <v>17</v>
      </c>
      <c r="J34" s="97" t="s">
        <v>17</v>
      </c>
      <c r="K34" s="232"/>
    </row>
    <row r="35" spans="1:11" ht="23.5" x14ac:dyDescent="0.35">
      <c r="A35" s="102"/>
      <c r="B35" s="226" t="s">
        <v>41</v>
      </c>
      <c r="C35" s="226" t="s">
        <v>37</v>
      </c>
      <c r="D35" s="243" t="s">
        <v>15</v>
      </c>
      <c r="E35" s="15">
        <v>21385</v>
      </c>
      <c r="F35" s="251">
        <v>21462</v>
      </c>
      <c r="G35" s="43" t="s">
        <v>17</v>
      </c>
      <c r="H35" s="43" t="s">
        <v>17</v>
      </c>
      <c r="I35" s="43" t="s">
        <v>17</v>
      </c>
      <c r="J35" s="97" t="s">
        <v>17</v>
      </c>
      <c r="K35" s="232"/>
    </row>
    <row r="36" spans="1:11" ht="23.5" x14ac:dyDescent="0.35">
      <c r="A36" s="102"/>
      <c r="B36" s="242" t="s">
        <v>41</v>
      </c>
      <c r="C36" s="52" t="s">
        <v>38</v>
      </c>
      <c r="D36" s="245" t="s">
        <v>15</v>
      </c>
      <c r="E36" s="42">
        <v>88373.06</v>
      </c>
      <c r="F36" s="253">
        <v>83519</v>
      </c>
      <c r="G36" s="43" t="s">
        <v>17</v>
      </c>
      <c r="H36" s="43" t="s">
        <v>17</v>
      </c>
      <c r="I36" s="43" t="s">
        <v>17</v>
      </c>
      <c r="J36" s="97" t="s">
        <v>17</v>
      </c>
      <c r="K36" s="232"/>
    </row>
    <row r="37" spans="1:11" ht="23.5" x14ac:dyDescent="0.35">
      <c r="A37" s="102"/>
      <c r="B37" s="226" t="s">
        <v>41</v>
      </c>
      <c r="C37" s="226" t="s">
        <v>39</v>
      </c>
      <c r="D37" s="243" t="s">
        <v>15</v>
      </c>
      <c r="E37" s="15">
        <v>19288.84</v>
      </c>
      <c r="F37" s="251">
        <v>19139</v>
      </c>
      <c r="G37" s="16" t="s">
        <v>17</v>
      </c>
      <c r="H37" s="16" t="s">
        <v>17</v>
      </c>
      <c r="I37" s="16" t="s">
        <v>17</v>
      </c>
      <c r="J37" s="98" t="s">
        <v>17</v>
      </c>
      <c r="K37" s="233"/>
    </row>
    <row r="38" spans="1:11" ht="23.5" x14ac:dyDescent="0.35">
      <c r="A38" s="38"/>
      <c r="B38" s="52" t="s">
        <v>41</v>
      </c>
      <c r="C38" s="52" t="s">
        <v>40</v>
      </c>
      <c r="D38" s="245" t="s">
        <v>15</v>
      </c>
      <c r="E38" s="42">
        <v>391.56</v>
      </c>
      <c r="F38" s="253">
        <v>549</v>
      </c>
      <c r="G38" s="43" t="s">
        <v>17</v>
      </c>
      <c r="H38" s="43" t="s">
        <v>17</v>
      </c>
      <c r="I38" s="43" t="s">
        <v>17</v>
      </c>
      <c r="J38" s="97" t="s">
        <v>17</v>
      </c>
      <c r="K38" s="232"/>
    </row>
    <row r="39" spans="1:11" ht="23.5" x14ac:dyDescent="0.35">
      <c r="A39" s="102"/>
      <c r="B39" s="226" t="s">
        <v>41</v>
      </c>
      <c r="C39" s="226" t="s">
        <v>42</v>
      </c>
      <c r="D39" s="243" t="s">
        <v>15</v>
      </c>
      <c r="E39" s="15">
        <v>17905.72</v>
      </c>
      <c r="F39" s="15">
        <v>11394</v>
      </c>
      <c r="G39" s="16" t="s">
        <v>17</v>
      </c>
      <c r="H39" s="16" t="s">
        <v>17</v>
      </c>
      <c r="I39" s="16" t="s">
        <v>17</v>
      </c>
      <c r="J39" s="98" t="s">
        <v>17</v>
      </c>
      <c r="K39" s="233"/>
    </row>
    <row r="40" spans="1:11" ht="15.5" x14ac:dyDescent="0.35">
      <c r="A40" s="100" t="s">
        <v>43</v>
      </c>
      <c r="B40" s="50"/>
      <c r="C40" s="50"/>
      <c r="D40" s="18"/>
      <c r="E40" s="20"/>
      <c r="F40" s="20"/>
      <c r="G40" s="76"/>
      <c r="H40" s="19"/>
      <c r="I40" s="19"/>
      <c r="J40" s="101"/>
      <c r="K40" s="234"/>
    </row>
    <row r="41" spans="1:11" ht="23.5" x14ac:dyDescent="0.35">
      <c r="A41" s="102"/>
      <c r="B41" s="226" t="s">
        <v>44</v>
      </c>
      <c r="C41" s="226" t="s">
        <v>36</v>
      </c>
      <c r="D41" s="243" t="s">
        <v>24</v>
      </c>
      <c r="E41" s="268">
        <v>0.72</v>
      </c>
      <c r="F41" s="268">
        <v>0.71</v>
      </c>
      <c r="G41" s="16" t="s">
        <v>17</v>
      </c>
      <c r="H41" s="16" t="s">
        <v>17</v>
      </c>
      <c r="I41" s="16" t="s">
        <v>17</v>
      </c>
      <c r="J41" s="98" t="s">
        <v>17</v>
      </c>
      <c r="K41" s="233"/>
    </row>
    <row r="42" spans="1:11" ht="23.5" x14ac:dyDescent="0.35">
      <c r="A42" s="102"/>
      <c r="B42" s="242" t="s">
        <v>44</v>
      </c>
      <c r="C42" s="52" t="s">
        <v>37</v>
      </c>
      <c r="D42" s="245" t="s">
        <v>24</v>
      </c>
      <c r="E42" s="269">
        <v>0.99</v>
      </c>
      <c r="F42" s="269">
        <v>0.98</v>
      </c>
      <c r="G42" s="43" t="s">
        <v>17</v>
      </c>
      <c r="H42" s="43" t="s">
        <v>17</v>
      </c>
      <c r="I42" s="43" t="s">
        <v>17</v>
      </c>
      <c r="J42" s="97" t="s">
        <v>17</v>
      </c>
      <c r="K42" s="232"/>
    </row>
    <row r="43" spans="1:11" ht="23.5" x14ac:dyDescent="0.35">
      <c r="A43" s="102"/>
      <c r="B43" s="226" t="s">
        <v>44</v>
      </c>
      <c r="C43" s="226" t="s">
        <v>38</v>
      </c>
      <c r="D43" s="243" t="s">
        <v>24</v>
      </c>
      <c r="E43" s="268">
        <v>0.73</v>
      </c>
      <c r="F43" s="268">
        <v>0.66</v>
      </c>
      <c r="G43" s="16" t="s">
        <v>17</v>
      </c>
      <c r="H43" s="16" t="s">
        <v>17</v>
      </c>
      <c r="I43" s="16" t="s">
        <v>17</v>
      </c>
      <c r="J43" s="98" t="s">
        <v>17</v>
      </c>
      <c r="K43" s="233"/>
    </row>
    <row r="44" spans="1:11" ht="23.5" x14ac:dyDescent="0.35">
      <c r="A44" s="102"/>
      <c r="B44" s="242" t="s">
        <v>44</v>
      </c>
      <c r="C44" s="52" t="s">
        <v>39</v>
      </c>
      <c r="D44" s="245" t="s">
        <v>24</v>
      </c>
      <c r="E44" s="269">
        <v>0.59</v>
      </c>
      <c r="F44" s="269">
        <v>0.59</v>
      </c>
      <c r="G44" s="43" t="s">
        <v>17</v>
      </c>
      <c r="H44" s="43" t="s">
        <v>17</v>
      </c>
      <c r="I44" s="43" t="s">
        <v>17</v>
      </c>
      <c r="J44" s="97" t="s">
        <v>17</v>
      </c>
      <c r="K44" s="232"/>
    </row>
    <row r="45" spans="1:11" ht="23.5" x14ac:dyDescent="0.35">
      <c r="A45" s="102"/>
      <c r="B45" s="226" t="s">
        <v>44</v>
      </c>
      <c r="C45" s="226" t="s">
        <v>260</v>
      </c>
      <c r="D45" s="243" t="s">
        <v>24</v>
      </c>
      <c r="E45" s="268">
        <v>0.73</v>
      </c>
      <c r="F45" s="268">
        <v>0.71</v>
      </c>
      <c r="G45" s="16" t="s">
        <v>17</v>
      </c>
      <c r="H45" s="16" t="s">
        <v>17</v>
      </c>
      <c r="I45" s="16" t="s">
        <v>17</v>
      </c>
      <c r="J45" s="98" t="s">
        <v>17</v>
      </c>
      <c r="K45" s="233"/>
    </row>
    <row r="46" spans="1:11" ht="15.5" x14ac:dyDescent="0.35">
      <c r="A46" s="100" t="s">
        <v>45</v>
      </c>
      <c r="B46" s="50"/>
      <c r="C46" s="50"/>
      <c r="D46" s="18"/>
      <c r="E46" s="20"/>
      <c r="F46" s="20"/>
      <c r="G46" s="76"/>
      <c r="H46" s="19"/>
      <c r="I46" s="19"/>
      <c r="J46" s="101"/>
      <c r="K46" s="234"/>
    </row>
    <row r="47" spans="1:11" ht="23.5" x14ac:dyDescent="0.35">
      <c r="A47" s="102"/>
      <c r="B47" s="226" t="s">
        <v>46</v>
      </c>
      <c r="C47" s="226" t="s">
        <v>36</v>
      </c>
      <c r="D47" s="243" t="s">
        <v>47</v>
      </c>
      <c r="E47" s="15">
        <v>17295.400000000001</v>
      </c>
      <c r="F47" s="15">
        <v>21044.23</v>
      </c>
      <c r="G47" s="16" t="s">
        <v>17</v>
      </c>
      <c r="H47" s="16" t="s">
        <v>17</v>
      </c>
      <c r="I47" s="16" t="s">
        <v>17</v>
      </c>
      <c r="J47" s="98" t="s">
        <v>17</v>
      </c>
      <c r="K47" s="233"/>
    </row>
    <row r="48" spans="1:11" ht="23.5" x14ac:dyDescent="0.35">
      <c r="A48" s="102"/>
      <c r="B48" s="242" t="s">
        <v>46</v>
      </c>
      <c r="C48" s="52" t="s">
        <v>37</v>
      </c>
      <c r="D48" s="245" t="s">
        <v>47</v>
      </c>
      <c r="E48" s="42">
        <v>2526.13</v>
      </c>
      <c r="F48" s="42">
        <v>2620.96</v>
      </c>
      <c r="G48" s="43" t="s">
        <v>17</v>
      </c>
      <c r="H48" s="43" t="s">
        <v>17</v>
      </c>
      <c r="I48" s="43" t="s">
        <v>17</v>
      </c>
      <c r="J48" s="97" t="s">
        <v>17</v>
      </c>
      <c r="K48" s="232"/>
    </row>
    <row r="49" spans="1:91" ht="23.5" x14ac:dyDescent="0.35">
      <c r="A49" s="102"/>
      <c r="B49" s="226" t="s">
        <v>46</v>
      </c>
      <c r="C49" s="226" t="s">
        <v>38</v>
      </c>
      <c r="D49" s="243" t="s">
        <v>47</v>
      </c>
      <c r="E49" s="15">
        <v>15625.35</v>
      </c>
      <c r="F49" s="15">
        <v>16987.849999999999</v>
      </c>
      <c r="G49" s="16" t="s">
        <v>17</v>
      </c>
      <c r="H49" s="16" t="s">
        <v>17</v>
      </c>
      <c r="I49" s="16" t="s">
        <v>17</v>
      </c>
      <c r="J49" s="98" t="s">
        <v>17</v>
      </c>
      <c r="K49" s="233"/>
    </row>
    <row r="50" spans="1:91" ht="23.5" x14ac:dyDescent="0.35">
      <c r="A50" s="102"/>
      <c r="B50" s="242" t="s">
        <v>46</v>
      </c>
      <c r="C50" s="52" t="s">
        <v>39</v>
      </c>
      <c r="D50" s="245" t="s">
        <v>47</v>
      </c>
      <c r="E50" s="42">
        <v>5119.28</v>
      </c>
      <c r="F50" s="42">
        <v>4818.18</v>
      </c>
      <c r="G50" s="43" t="s">
        <v>17</v>
      </c>
      <c r="H50" s="43" t="s">
        <v>17</v>
      </c>
      <c r="I50" s="43" t="s">
        <v>17</v>
      </c>
      <c r="J50" s="97" t="s">
        <v>17</v>
      </c>
      <c r="K50" s="232"/>
    </row>
    <row r="51" spans="1:91" ht="23.5" x14ac:dyDescent="0.35">
      <c r="A51" s="102"/>
      <c r="B51" s="226" t="s">
        <v>46</v>
      </c>
      <c r="C51" s="226" t="s">
        <v>40</v>
      </c>
      <c r="D51" s="243" t="s">
        <v>47</v>
      </c>
      <c r="E51" s="15">
        <v>193</v>
      </c>
      <c r="F51" s="15">
        <v>177.64</v>
      </c>
      <c r="G51" s="16" t="s">
        <v>17</v>
      </c>
      <c r="H51" s="16" t="s">
        <v>17</v>
      </c>
      <c r="I51" s="16" t="s">
        <v>17</v>
      </c>
      <c r="J51" s="98" t="s">
        <v>17</v>
      </c>
      <c r="K51" s="233"/>
    </row>
    <row r="52" spans="1:91" ht="15.5" x14ac:dyDescent="0.35">
      <c r="A52" s="100" t="s">
        <v>48</v>
      </c>
      <c r="B52" s="51"/>
      <c r="C52" s="51"/>
      <c r="D52" s="18"/>
      <c r="E52" s="20"/>
      <c r="F52" s="20"/>
      <c r="G52" s="76"/>
      <c r="H52" s="19"/>
      <c r="I52" s="19"/>
      <c r="J52" s="101"/>
      <c r="K52" s="234"/>
    </row>
    <row r="53" spans="1:91" ht="23.5" x14ac:dyDescent="0.35">
      <c r="A53" s="99"/>
      <c r="B53" s="226" t="s">
        <v>49</v>
      </c>
      <c r="C53" s="226" t="s">
        <v>50</v>
      </c>
      <c r="D53" s="243" t="s">
        <v>51</v>
      </c>
      <c r="E53" s="15">
        <v>44640.949500000002</v>
      </c>
      <c r="F53" s="15">
        <v>51145.95</v>
      </c>
      <c r="G53" s="16" t="s">
        <v>17</v>
      </c>
      <c r="H53" s="16" t="s">
        <v>17</v>
      </c>
      <c r="I53" s="16" t="s">
        <v>17</v>
      </c>
      <c r="J53" s="98" t="s">
        <v>17</v>
      </c>
      <c r="K53" s="233"/>
    </row>
    <row r="54" spans="1:91" ht="15.5" x14ac:dyDescent="0.35">
      <c r="A54" s="100" t="s">
        <v>52</v>
      </c>
      <c r="B54" s="51"/>
      <c r="C54" s="51"/>
      <c r="D54" s="18"/>
      <c r="E54" s="20"/>
      <c r="F54" s="20"/>
      <c r="G54" s="76"/>
      <c r="H54" s="19"/>
      <c r="I54" s="19"/>
      <c r="J54" s="101"/>
      <c r="K54" s="234"/>
    </row>
    <row r="55" spans="1:91" ht="23.5" x14ac:dyDescent="0.35">
      <c r="A55" s="307"/>
      <c r="B55" s="226" t="s">
        <v>53</v>
      </c>
      <c r="C55" s="226" t="s">
        <v>54</v>
      </c>
      <c r="D55" s="227" t="s">
        <v>55</v>
      </c>
      <c r="E55" s="15">
        <v>1167</v>
      </c>
      <c r="F55" s="15">
        <v>1025</v>
      </c>
      <c r="G55" s="16" t="s">
        <v>17</v>
      </c>
      <c r="H55" s="16" t="s">
        <v>17</v>
      </c>
      <c r="I55" s="16" t="s">
        <v>17</v>
      </c>
      <c r="J55" s="98" t="s">
        <v>17</v>
      </c>
      <c r="K55" s="231" t="s">
        <v>244</v>
      </c>
    </row>
    <row r="56" spans="1:91" ht="23.5" x14ac:dyDescent="0.35">
      <c r="A56" s="307"/>
      <c r="B56" s="242" t="s">
        <v>53</v>
      </c>
      <c r="C56" s="52" t="s">
        <v>56</v>
      </c>
      <c r="D56" s="41" t="s">
        <v>24</v>
      </c>
      <c r="E56" s="269">
        <v>0.04</v>
      </c>
      <c r="F56" s="269">
        <v>0.04</v>
      </c>
      <c r="G56" s="43" t="s">
        <v>17</v>
      </c>
      <c r="H56" s="43" t="s">
        <v>17</v>
      </c>
      <c r="I56" s="43" t="s">
        <v>17</v>
      </c>
      <c r="J56" s="97" t="s">
        <v>17</v>
      </c>
      <c r="K56" s="232"/>
    </row>
    <row r="57" spans="1:91" ht="23.5" x14ac:dyDescent="0.35">
      <c r="A57" s="307"/>
      <c r="B57" s="226" t="s">
        <v>53</v>
      </c>
      <c r="C57" s="226" t="s">
        <v>57</v>
      </c>
      <c r="D57" s="227" t="s">
        <v>55</v>
      </c>
      <c r="E57" s="15">
        <v>112</v>
      </c>
      <c r="F57" s="15">
        <v>17</v>
      </c>
      <c r="G57" s="16" t="s">
        <v>17</v>
      </c>
      <c r="H57" s="16" t="s">
        <v>17</v>
      </c>
      <c r="I57" s="16" t="s">
        <v>17</v>
      </c>
      <c r="J57" s="98" t="s">
        <v>17</v>
      </c>
      <c r="K57" s="233"/>
    </row>
    <row r="58" spans="1:91" ht="23.5" x14ac:dyDescent="0.35">
      <c r="A58" s="307"/>
      <c r="B58" s="242" t="s">
        <v>53</v>
      </c>
      <c r="C58" s="52" t="s">
        <v>58</v>
      </c>
      <c r="D58" s="41" t="s">
        <v>24</v>
      </c>
      <c r="E58" s="267">
        <v>0.1</v>
      </c>
      <c r="F58" s="267">
        <v>0.02</v>
      </c>
      <c r="G58" s="43" t="s">
        <v>17</v>
      </c>
      <c r="H58" s="43" t="s">
        <v>17</v>
      </c>
      <c r="I58" s="43" t="s">
        <v>17</v>
      </c>
      <c r="J58" s="97" t="s">
        <v>17</v>
      </c>
      <c r="K58" s="232"/>
    </row>
    <row r="59" spans="1:91" ht="23.5" x14ac:dyDescent="0.35">
      <c r="A59" s="307"/>
      <c r="B59" s="226" t="s">
        <v>53</v>
      </c>
      <c r="C59" s="226" t="s">
        <v>59</v>
      </c>
      <c r="D59" s="227" t="s">
        <v>47</v>
      </c>
      <c r="E59" s="15">
        <v>5376</v>
      </c>
      <c r="F59" s="15">
        <v>5390.28</v>
      </c>
      <c r="G59" s="16" t="s">
        <v>17</v>
      </c>
      <c r="H59" s="16" t="s">
        <v>17</v>
      </c>
      <c r="I59" s="16" t="s">
        <v>17</v>
      </c>
      <c r="J59" s="98" t="s">
        <v>17</v>
      </c>
      <c r="K59" s="233"/>
    </row>
    <row r="60" spans="1:91" x14ac:dyDescent="0.35">
      <c r="A60" s="100" t="s">
        <v>60</v>
      </c>
      <c r="B60" s="51"/>
      <c r="C60" s="51"/>
      <c r="D60" s="60"/>
      <c r="E60" s="20"/>
      <c r="F60" s="20"/>
      <c r="G60" s="76"/>
      <c r="H60" s="19"/>
      <c r="I60" s="19"/>
      <c r="J60" s="101"/>
      <c r="K60" s="234"/>
    </row>
    <row r="61" spans="1:91" ht="74" customHeight="1" x14ac:dyDescent="0.35">
      <c r="A61" s="308"/>
      <c r="B61" s="226" t="s">
        <v>61</v>
      </c>
      <c r="C61" s="226" t="s">
        <v>62</v>
      </c>
      <c r="D61" s="227" t="s">
        <v>47</v>
      </c>
      <c r="E61" s="15">
        <v>19687</v>
      </c>
      <c r="F61" s="15">
        <v>19694</v>
      </c>
      <c r="G61" s="16" t="s">
        <v>17</v>
      </c>
      <c r="H61" s="6"/>
      <c r="I61" s="16" t="s">
        <v>17</v>
      </c>
      <c r="J61" s="98" t="s">
        <v>17</v>
      </c>
      <c r="K61" s="235" t="s">
        <v>247</v>
      </c>
    </row>
    <row r="62" spans="1:91" ht="62.5" customHeight="1" x14ac:dyDescent="0.35">
      <c r="A62" s="308"/>
      <c r="B62" s="242" t="s">
        <v>61</v>
      </c>
      <c r="C62" s="52" t="s">
        <v>63</v>
      </c>
      <c r="D62" s="41" t="s">
        <v>47</v>
      </c>
      <c r="E62" s="42">
        <v>21072</v>
      </c>
      <c r="F62" s="42">
        <v>25955</v>
      </c>
      <c r="G62" s="75"/>
      <c r="H62" s="40"/>
      <c r="I62" s="43" t="s">
        <v>17</v>
      </c>
      <c r="J62" s="97" t="s">
        <v>17</v>
      </c>
      <c r="K62" s="231" t="s">
        <v>246</v>
      </c>
    </row>
    <row r="63" spans="1:91" s="3" customFormat="1" ht="59.5" customHeight="1" x14ac:dyDescent="0.35">
      <c r="A63" s="308"/>
      <c r="B63" s="49" t="s">
        <v>61</v>
      </c>
      <c r="C63" s="49" t="s">
        <v>64</v>
      </c>
      <c r="D63" s="249" t="s">
        <v>47</v>
      </c>
      <c r="E63" s="250">
        <v>48989</v>
      </c>
      <c r="F63" s="250">
        <v>47111</v>
      </c>
      <c r="G63" s="43" t="s">
        <v>17</v>
      </c>
      <c r="H63" s="43" t="s">
        <v>17</v>
      </c>
      <c r="I63" s="43" t="s">
        <v>17</v>
      </c>
      <c r="J63" s="97" t="s">
        <v>17</v>
      </c>
      <c r="K63" s="231" t="s">
        <v>253</v>
      </c>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row>
    <row r="64" spans="1:91" ht="48" customHeight="1" x14ac:dyDescent="0.35">
      <c r="A64" s="308"/>
      <c r="B64" s="52" t="s">
        <v>61</v>
      </c>
      <c r="C64" s="52" t="s">
        <v>65</v>
      </c>
      <c r="D64" s="41" t="s">
        <v>47</v>
      </c>
      <c r="E64" s="42">
        <v>1170000</v>
      </c>
      <c r="F64" s="42">
        <v>1380000</v>
      </c>
      <c r="G64" s="80" t="s">
        <v>66</v>
      </c>
      <c r="H64" s="40"/>
      <c r="I64" s="43" t="s">
        <v>17</v>
      </c>
      <c r="J64" s="97" t="s">
        <v>17</v>
      </c>
      <c r="K64" s="231" t="s">
        <v>245</v>
      </c>
    </row>
    <row r="65" spans="1:91" ht="41.5" customHeight="1" x14ac:dyDescent="0.35">
      <c r="A65" s="308"/>
      <c r="B65" s="226" t="s">
        <v>61</v>
      </c>
      <c r="C65" s="226" t="s">
        <v>67</v>
      </c>
      <c r="D65" s="227" t="s">
        <v>47</v>
      </c>
      <c r="E65" s="15">
        <f>SUM(E61:E62)</f>
        <v>40759</v>
      </c>
      <c r="F65" s="15">
        <v>45649</v>
      </c>
      <c r="G65" s="77" t="s">
        <v>68</v>
      </c>
      <c r="H65" s="6"/>
      <c r="I65" s="220" t="s">
        <v>238</v>
      </c>
      <c r="J65" s="221" t="s">
        <v>238</v>
      </c>
      <c r="K65" s="231" t="s">
        <v>242</v>
      </c>
    </row>
    <row r="66" spans="1:91" ht="41.5" customHeight="1" x14ac:dyDescent="0.35">
      <c r="A66" s="308"/>
      <c r="B66" s="226" t="s">
        <v>61</v>
      </c>
      <c r="C66" s="226" t="s">
        <v>261</v>
      </c>
      <c r="D66" s="227" t="s">
        <v>47</v>
      </c>
      <c r="E66" s="15">
        <v>68676</v>
      </c>
      <c r="F66" s="15">
        <v>66805</v>
      </c>
      <c r="G66" s="43" t="s">
        <v>17</v>
      </c>
      <c r="H66" s="43" t="s">
        <v>17</v>
      </c>
      <c r="I66" s="43" t="s">
        <v>17</v>
      </c>
      <c r="J66" s="97" t="s">
        <v>17</v>
      </c>
      <c r="K66" s="231"/>
    </row>
    <row r="67" spans="1:91" ht="15.65" customHeight="1" x14ac:dyDescent="0.35">
      <c r="A67" s="308"/>
      <c r="B67" s="242" t="s">
        <v>61</v>
      </c>
      <c r="C67" s="52" t="s">
        <v>69</v>
      </c>
      <c r="D67" s="41" t="s">
        <v>47</v>
      </c>
      <c r="E67" s="42">
        <f>SUM(E64:E65)</f>
        <v>1210759</v>
      </c>
      <c r="F67" s="42">
        <v>1430058</v>
      </c>
      <c r="G67" s="43" t="s">
        <v>17</v>
      </c>
      <c r="H67" s="43" t="s">
        <v>17</v>
      </c>
      <c r="I67" s="43" t="s">
        <v>17</v>
      </c>
      <c r="J67" s="97" t="s">
        <v>17</v>
      </c>
      <c r="K67" s="232"/>
    </row>
    <row r="68" spans="1:91" ht="15.65" customHeight="1" x14ac:dyDescent="0.35">
      <c r="A68" s="308"/>
      <c r="B68" s="226" t="s">
        <v>70</v>
      </c>
      <c r="C68" s="226" t="s">
        <v>71</v>
      </c>
      <c r="D68" s="227" t="s">
        <v>47</v>
      </c>
      <c r="E68" s="15">
        <v>1290.4100000000001</v>
      </c>
      <c r="F68" s="15">
        <v>1779</v>
      </c>
      <c r="G68" s="16" t="s">
        <v>17</v>
      </c>
      <c r="H68" s="16" t="s">
        <v>17</v>
      </c>
      <c r="I68" s="16" t="s">
        <v>17</v>
      </c>
      <c r="J68" s="98" t="s">
        <v>17</v>
      </c>
      <c r="K68" s="233"/>
    </row>
    <row r="69" spans="1:91" ht="15.65" customHeight="1" x14ac:dyDescent="0.35">
      <c r="A69" s="308"/>
      <c r="B69" s="242" t="s">
        <v>72</v>
      </c>
      <c r="C69" s="52" t="s">
        <v>73</v>
      </c>
      <c r="D69" s="41" t="s">
        <v>74</v>
      </c>
      <c r="E69" s="42">
        <f>E61/3132</f>
        <v>6.2857598978288634</v>
      </c>
      <c r="F69" s="42">
        <v>6.48</v>
      </c>
      <c r="G69" s="43" t="s">
        <v>17</v>
      </c>
      <c r="H69" s="43" t="s">
        <v>17</v>
      </c>
      <c r="I69" s="43" t="s">
        <v>17</v>
      </c>
      <c r="J69" s="97" t="s">
        <v>17</v>
      </c>
      <c r="K69" s="232"/>
    </row>
    <row r="70" spans="1:91" ht="15.65" customHeight="1" x14ac:dyDescent="0.35">
      <c r="A70" s="308"/>
      <c r="B70" s="242" t="s">
        <v>72</v>
      </c>
      <c r="C70" s="52" t="s">
        <v>75</v>
      </c>
      <c r="D70" s="41" t="s">
        <v>74</v>
      </c>
      <c r="E70" s="42">
        <f>E62/3132</f>
        <v>6.7279693486590038</v>
      </c>
      <c r="F70" s="42">
        <v>8.5500000000000007</v>
      </c>
      <c r="G70" s="16" t="s">
        <v>17</v>
      </c>
      <c r="H70" s="16" t="s">
        <v>17</v>
      </c>
      <c r="I70" s="16" t="s">
        <v>17</v>
      </c>
      <c r="J70" s="98" t="s">
        <v>17</v>
      </c>
      <c r="K70" s="233"/>
    </row>
    <row r="71" spans="1:91" ht="15.65" customHeight="1" x14ac:dyDescent="0.35">
      <c r="A71" s="308"/>
      <c r="B71" s="226" t="s">
        <v>72</v>
      </c>
      <c r="C71" s="226" t="s">
        <v>76</v>
      </c>
      <c r="D71" s="227" t="s">
        <v>74</v>
      </c>
      <c r="E71" s="15">
        <f>E65/3132</f>
        <v>13.013729246487868</v>
      </c>
      <c r="F71" s="15">
        <v>15.03</v>
      </c>
      <c r="G71" s="43" t="s">
        <v>17</v>
      </c>
      <c r="H71" s="43" t="s">
        <v>17</v>
      </c>
      <c r="I71" s="43" t="s">
        <v>17</v>
      </c>
      <c r="J71" s="97" t="s">
        <v>17</v>
      </c>
      <c r="K71" s="232"/>
    </row>
    <row r="72" spans="1:91" ht="15.65" customHeight="1" x14ac:dyDescent="0.35">
      <c r="A72" s="308"/>
      <c r="B72" s="242" t="s">
        <v>72</v>
      </c>
      <c r="C72" s="52" t="s">
        <v>77</v>
      </c>
      <c r="D72" s="41" t="s">
        <v>74</v>
      </c>
      <c r="E72" s="42">
        <f>E64/3132</f>
        <v>373.56321839080459</v>
      </c>
      <c r="F72" s="42">
        <f>F64/3037</f>
        <v>454.39578531445505</v>
      </c>
      <c r="G72" s="16" t="s">
        <v>17</v>
      </c>
      <c r="H72" s="16" t="s">
        <v>17</v>
      </c>
      <c r="I72" s="16" t="s">
        <v>17</v>
      </c>
      <c r="J72" s="98" t="s">
        <v>17</v>
      </c>
      <c r="K72" s="233"/>
    </row>
    <row r="73" spans="1:91" s="225" customFormat="1" ht="65" customHeight="1" x14ac:dyDescent="0.35">
      <c r="A73" s="308"/>
      <c r="B73" s="226" t="s">
        <v>78</v>
      </c>
      <c r="C73" s="226" t="s">
        <v>79</v>
      </c>
      <c r="D73" s="227" t="s">
        <v>47</v>
      </c>
      <c r="E73" s="15">
        <v>5376</v>
      </c>
      <c r="F73" s="15">
        <v>5390</v>
      </c>
      <c r="G73" s="43" t="s">
        <v>17</v>
      </c>
      <c r="H73" s="43" t="s">
        <v>17</v>
      </c>
      <c r="I73" s="43" t="s">
        <v>17</v>
      </c>
      <c r="J73" s="97" t="s">
        <v>17</v>
      </c>
      <c r="K73" s="231" t="s">
        <v>250</v>
      </c>
      <c r="L73" s="224"/>
      <c r="M73" s="224"/>
      <c r="N73" s="224"/>
      <c r="O73" s="224"/>
      <c r="P73" s="224"/>
      <c r="Q73" s="224"/>
      <c r="R73" s="224"/>
      <c r="S73" s="224"/>
      <c r="T73" s="224"/>
      <c r="U73" s="224"/>
      <c r="V73" s="224"/>
      <c r="W73" s="224"/>
      <c r="X73" s="224"/>
      <c r="Y73" s="224"/>
      <c r="Z73" s="224"/>
      <c r="AA73" s="224"/>
      <c r="AB73" s="224"/>
      <c r="AC73" s="224"/>
      <c r="AD73" s="224"/>
      <c r="AE73" s="224"/>
      <c r="AF73" s="224"/>
      <c r="AG73" s="224"/>
      <c r="AH73" s="224"/>
      <c r="AI73" s="224"/>
      <c r="AJ73" s="224"/>
      <c r="AK73" s="224"/>
      <c r="AL73" s="224"/>
      <c r="AM73" s="224"/>
      <c r="AN73" s="224"/>
      <c r="AO73" s="224"/>
      <c r="AP73" s="224"/>
      <c r="AQ73" s="224"/>
      <c r="AR73" s="224"/>
      <c r="AS73" s="224"/>
      <c r="AT73" s="224"/>
      <c r="AU73" s="224"/>
      <c r="AV73" s="224"/>
      <c r="AW73" s="224"/>
      <c r="AX73" s="224"/>
      <c r="AY73" s="224"/>
      <c r="AZ73" s="224"/>
      <c r="BA73" s="224"/>
      <c r="BB73" s="224"/>
      <c r="BC73" s="224"/>
      <c r="BD73" s="224"/>
      <c r="BE73" s="224"/>
      <c r="BF73" s="224"/>
      <c r="BG73" s="224"/>
      <c r="BH73" s="224"/>
      <c r="BI73" s="224"/>
      <c r="BJ73" s="224"/>
      <c r="BK73" s="224"/>
      <c r="BL73" s="224"/>
      <c r="BM73" s="224"/>
      <c r="BN73" s="224"/>
      <c r="BO73" s="224"/>
      <c r="BP73" s="224"/>
      <c r="BQ73" s="224"/>
      <c r="BR73" s="224"/>
      <c r="BS73" s="224"/>
      <c r="BT73" s="224"/>
      <c r="BU73" s="224"/>
      <c r="BV73" s="224"/>
      <c r="BW73" s="224"/>
      <c r="BX73" s="224"/>
      <c r="BY73" s="224"/>
      <c r="BZ73" s="224"/>
      <c r="CA73" s="224"/>
      <c r="CB73" s="224"/>
      <c r="CC73" s="224"/>
      <c r="CD73" s="224"/>
      <c r="CE73" s="224"/>
      <c r="CF73" s="224"/>
      <c r="CG73" s="224"/>
      <c r="CH73" s="224"/>
      <c r="CI73" s="224"/>
      <c r="CJ73" s="224"/>
      <c r="CK73" s="224"/>
      <c r="CL73" s="224"/>
      <c r="CM73" s="224"/>
    </row>
    <row r="74" spans="1:91" ht="38.5" customHeight="1" x14ac:dyDescent="0.35">
      <c r="A74" s="308"/>
      <c r="B74" s="242" t="s">
        <v>78</v>
      </c>
      <c r="C74" s="52" t="s">
        <v>80</v>
      </c>
      <c r="D74" s="41" t="s">
        <v>47</v>
      </c>
      <c r="E74" s="42">
        <v>14311</v>
      </c>
      <c r="F74" s="42">
        <v>14304</v>
      </c>
      <c r="G74" s="16" t="s">
        <v>17</v>
      </c>
      <c r="H74" s="16" t="s">
        <v>17</v>
      </c>
      <c r="I74" s="16" t="s">
        <v>17</v>
      </c>
      <c r="J74" s="98" t="s">
        <v>17</v>
      </c>
      <c r="K74" s="231" t="s">
        <v>249</v>
      </c>
    </row>
    <row r="75" spans="1:91" ht="25.5" customHeight="1" x14ac:dyDescent="0.35">
      <c r="A75" s="308"/>
      <c r="B75" s="52" t="s">
        <v>78</v>
      </c>
      <c r="C75" s="52" t="s">
        <v>81</v>
      </c>
      <c r="D75" s="41" t="s">
        <v>47</v>
      </c>
      <c r="E75" s="42">
        <v>241</v>
      </c>
      <c r="F75" s="42">
        <v>240.7</v>
      </c>
      <c r="G75" s="43" t="s">
        <v>17</v>
      </c>
      <c r="H75" s="43" t="s">
        <v>17</v>
      </c>
      <c r="I75" s="43" t="s">
        <v>17</v>
      </c>
      <c r="J75" s="97" t="s">
        <v>17</v>
      </c>
      <c r="K75" s="231" t="s">
        <v>251</v>
      </c>
    </row>
    <row r="76" spans="1:91" ht="15.65" customHeight="1" x14ac:dyDescent="0.35">
      <c r="A76" s="308"/>
      <c r="B76" s="226" t="s">
        <v>82</v>
      </c>
      <c r="C76" s="226" t="s">
        <v>83</v>
      </c>
      <c r="D76" s="227" t="s">
        <v>47</v>
      </c>
      <c r="E76" s="15">
        <v>21072</v>
      </c>
      <c r="F76" s="15">
        <v>25955</v>
      </c>
      <c r="G76" s="16" t="s">
        <v>17</v>
      </c>
      <c r="H76" s="16" t="s">
        <v>17</v>
      </c>
      <c r="I76" s="16" t="s">
        <v>17</v>
      </c>
      <c r="J76" s="98" t="s">
        <v>17</v>
      </c>
      <c r="K76" s="233"/>
    </row>
    <row r="77" spans="1:91" ht="15.65" customHeight="1" x14ac:dyDescent="0.35">
      <c r="A77" s="308"/>
      <c r="B77" s="242" t="s">
        <v>84</v>
      </c>
      <c r="C77" s="52" t="s">
        <v>85</v>
      </c>
      <c r="D77" s="41" t="s">
        <v>47</v>
      </c>
      <c r="E77" s="42">
        <v>728000</v>
      </c>
      <c r="F77" s="42">
        <v>782000</v>
      </c>
      <c r="G77" s="43" t="s">
        <v>17</v>
      </c>
      <c r="H77" s="43" t="s">
        <v>17</v>
      </c>
      <c r="I77" s="43" t="s">
        <v>17</v>
      </c>
      <c r="J77" s="97" t="s">
        <v>17</v>
      </c>
      <c r="K77" s="232"/>
    </row>
    <row r="78" spans="1:91" ht="15.65" customHeight="1" x14ac:dyDescent="0.35">
      <c r="A78" s="308"/>
      <c r="B78" s="226" t="s">
        <v>84</v>
      </c>
      <c r="C78" s="226" t="s">
        <v>86</v>
      </c>
      <c r="D78" s="227" t="s">
        <v>47</v>
      </c>
      <c r="E78" s="15">
        <v>9410</v>
      </c>
      <c r="F78" s="15">
        <v>6990</v>
      </c>
      <c r="G78" s="16" t="s">
        <v>17</v>
      </c>
      <c r="H78" s="16" t="s">
        <v>17</v>
      </c>
      <c r="I78" s="16" t="s">
        <v>17</v>
      </c>
      <c r="J78" s="98" t="s">
        <v>17</v>
      </c>
      <c r="K78" s="233"/>
    </row>
    <row r="79" spans="1:91" ht="15.65" customHeight="1" x14ac:dyDescent="0.35">
      <c r="A79" s="308"/>
      <c r="B79" s="242" t="s">
        <v>84</v>
      </c>
      <c r="C79" s="52" t="s">
        <v>87</v>
      </c>
      <c r="D79" s="41" t="s">
        <v>47</v>
      </c>
      <c r="E79" s="42">
        <v>14600</v>
      </c>
      <c r="F79" s="42">
        <v>20300</v>
      </c>
      <c r="G79" s="43" t="s">
        <v>17</v>
      </c>
      <c r="H79" s="43" t="s">
        <v>17</v>
      </c>
      <c r="I79" s="43" t="s">
        <v>17</v>
      </c>
      <c r="J79" s="97" t="s">
        <v>17</v>
      </c>
      <c r="K79" s="232"/>
    </row>
    <row r="80" spans="1:91" ht="15.65" customHeight="1" x14ac:dyDescent="0.35">
      <c r="A80" s="308"/>
      <c r="B80" s="226" t="s">
        <v>84</v>
      </c>
      <c r="C80" s="226" t="s">
        <v>88</v>
      </c>
      <c r="D80" s="227" t="s">
        <v>47</v>
      </c>
      <c r="E80" s="15">
        <v>75200</v>
      </c>
      <c r="F80" s="15">
        <v>114000</v>
      </c>
      <c r="G80" s="16" t="s">
        <v>17</v>
      </c>
      <c r="H80" s="16" t="s">
        <v>17</v>
      </c>
      <c r="I80" s="16" t="s">
        <v>17</v>
      </c>
      <c r="J80" s="98" t="s">
        <v>17</v>
      </c>
      <c r="K80" s="233"/>
    </row>
    <row r="81" spans="1:91" ht="15.65" customHeight="1" x14ac:dyDescent="0.35">
      <c r="A81" s="308"/>
      <c r="B81" s="242" t="s">
        <v>84</v>
      </c>
      <c r="C81" s="52" t="s">
        <v>89</v>
      </c>
      <c r="D81" s="41" t="s">
        <v>47</v>
      </c>
      <c r="E81" s="42">
        <v>5066</v>
      </c>
      <c r="F81" s="42">
        <v>4700</v>
      </c>
      <c r="G81" s="43" t="s">
        <v>17</v>
      </c>
      <c r="H81" s="43" t="s">
        <v>17</v>
      </c>
      <c r="I81" s="43" t="s">
        <v>17</v>
      </c>
      <c r="J81" s="97" t="s">
        <v>17</v>
      </c>
      <c r="K81" s="232"/>
    </row>
    <row r="82" spans="1:91" ht="15.65" customHeight="1" x14ac:dyDescent="0.35">
      <c r="A82" s="308"/>
      <c r="B82" s="226" t="s">
        <v>84</v>
      </c>
      <c r="C82" s="226" t="s">
        <v>90</v>
      </c>
      <c r="D82" s="227" t="s">
        <v>47</v>
      </c>
      <c r="E82" s="15">
        <v>12200</v>
      </c>
      <c r="F82" s="15">
        <v>12500</v>
      </c>
      <c r="G82" s="16" t="s">
        <v>17</v>
      </c>
      <c r="H82" s="16" t="s">
        <v>17</v>
      </c>
      <c r="I82" s="16" t="s">
        <v>17</v>
      </c>
      <c r="J82" s="98" t="s">
        <v>17</v>
      </c>
      <c r="K82" s="233"/>
    </row>
    <row r="83" spans="1:91" ht="15.65" customHeight="1" x14ac:dyDescent="0.35">
      <c r="A83" s="308"/>
      <c r="B83" s="242" t="s">
        <v>84</v>
      </c>
      <c r="C83" s="52" t="s">
        <v>91</v>
      </c>
      <c r="D83" s="41" t="s">
        <v>47</v>
      </c>
      <c r="E83" s="42">
        <v>23000</v>
      </c>
      <c r="F83" s="42">
        <v>27500</v>
      </c>
      <c r="G83" s="43" t="s">
        <v>17</v>
      </c>
      <c r="H83" s="43" t="s">
        <v>17</v>
      </c>
      <c r="I83" s="43" t="s">
        <v>17</v>
      </c>
      <c r="J83" s="97" t="s">
        <v>17</v>
      </c>
      <c r="K83" s="232"/>
    </row>
    <row r="84" spans="1:91" ht="15.65" customHeight="1" x14ac:dyDescent="0.35">
      <c r="A84" s="308"/>
      <c r="B84" s="226" t="s">
        <v>84</v>
      </c>
      <c r="C84" s="226" t="s">
        <v>92</v>
      </c>
      <c r="D84" s="227" t="s">
        <v>47</v>
      </c>
      <c r="E84" s="16" t="s">
        <v>17</v>
      </c>
      <c r="F84" s="16" t="s">
        <v>17</v>
      </c>
      <c r="G84" s="16" t="s">
        <v>17</v>
      </c>
      <c r="H84" s="16" t="s">
        <v>17</v>
      </c>
      <c r="I84" s="16" t="s">
        <v>17</v>
      </c>
      <c r="J84" s="98" t="s">
        <v>17</v>
      </c>
      <c r="K84" s="233"/>
    </row>
    <row r="85" spans="1:91" ht="15.65" customHeight="1" x14ac:dyDescent="0.35">
      <c r="A85" s="308"/>
      <c r="B85" s="242" t="s">
        <v>84</v>
      </c>
      <c r="C85" s="52" t="s">
        <v>93</v>
      </c>
      <c r="D85" s="41" t="s">
        <v>47</v>
      </c>
      <c r="E85" s="42">
        <v>29300</v>
      </c>
      <c r="F85" s="42">
        <v>50100</v>
      </c>
      <c r="G85" s="43" t="s">
        <v>17</v>
      </c>
      <c r="H85" s="43" t="s">
        <v>17</v>
      </c>
      <c r="I85" s="43" t="s">
        <v>17</v>
      </c>
      <c r="J85" s="97" t="s">
        <v>17</v>
      </c>
      <c r="K85" s="232"/>
    </row>
    <row r="86" spans="1:91" ht="15.65" customHeight="1" x14ac:dyDescent="0.35">
      <c r="A86" s="308"/>
      <c r="B86" s="226" t="s">
        <v>84</v>
      </c>
      <c r="C86" s="226" t="s">
        <v>94</v>
      </c>
      <c r="D86" s="227" t="s">
        <v>47</v>
      </c>
      <c r="E86" s="16" t="s">
        <v>95</v>
      </c>
      <c r="F86" s="16" t="s">
        <v>17</v>
      </c>
      <c r="G86" s="16" t="s">
        <v>17</v>
      </c>
      <c r="H86" s="16" t="s">
        <v>17</v>
      </c>
      <c r="I86" s="16" t="s">
        <v>17</v>
      </c>
      <c r="J86" s="98" t="s">
        <v>17</v>
      </c>
      <c r="K86" s="233"/>
    </row>
    <row r="87" spans="1:91" ht="37" x14ac:dyDescent="0.35">
      <c r="A87" s="308"/>
      <c r="B87" s="242" t="s">
        <v>84</v>
      </c>
      <c r="C87" s="52" t="s">
        <v>96</v>
      </c>
      <c r="D87" s="41" t="s">
        <v>47</v>
      </c>
      <c r="E87" s="42">
        <v>240000</v>
      </c>
      <c r="F87" s="42">
        <v>326000</v>
      </c>
      <c r="G87" s="43" t="s">
        <v>17</v>
      </c>
      <c r="H87" s="43" t="s">
        <v>17</v>
      </c>
      <c r="I87" s="43" t="s">
        <v>17</v>
      </c>
      <c r="J87" s="97" t="s">
        <v>17</v>
      </c>
      <c r="K87" s="231" t="s">
        <v>252</v>
      </c>
    </row>
    <row r="88" spans="1:91" ht="15.65" customHeight="1" x14ac:dyDescent="0.35">
      <c r="A88" s="308"/>
      <c r="B88" s="226" t="s">
        <v>84</v>
      </c>
      <c r="C88" s="226" t="s">
        <v>97</v>
      </c>
      <c r="D88" s="227" t="s">
        <v>47</v>
      </c>
      <c r="E88" s="15">
        <v>8120</v>
      </c>
      <c r="F88" s="15">
        <v>8820</v>
      </c>
      <c r="G88" s="16" t="s">
        <v>17</v>
      </c>
      <c r="H88" s="16" t="s">
        <v>17</v>
      </c>
      <c r="I88" s="16" t="s">
        <v>17</v>
      </c>
      <c r="J88" s="98" t="s">
        <v>17</v>
      </c>
      <c r="K88" s="233"/>
    </row>
    <row r="89" spans="1:91" ht="15.65" customHeight="1" x14ac:dyDescent="0.35">
      <c r="A89" s="308"/>
      <c r="B89" s="242" t="s">
        <v>84</v>
      </c>
      <c r="C89" s="52" t="s">
        <v>98</v>
      </c>
      <c r="D89" s="41" t="s">
        <v>47</v>
      </c>
      <c r="E89" s="43" t="s">
        <v>95</v>
      </c>
      <c r="F89" s="43" t="s">
        <v>17</v>
      </c>
      <c r="G89" s="43" t="s">
        <v>17</v>
      </c>
      <c r="H89" s="43" t="s">
        <v>17</v>
      </c>
      <c r="I89" s="43" t="s">
        <v>17</v>
      </c>
      <c r="J89" s="97" t="s">
        <v>17</v>
      </c>
      <c r="K89" s="232"/>
    </row>
    <row r="90" spans="1:91" ht="15.65" customHeight="1" x14ac:dyDescent="0.35">
      <c r="A90" s="308"/>
      <c r="B90" s="52" t="s">
        <v>84</v>
      </c>
      <c r="C90" s="52" t="s">
        <v>99</v>
      </c>
      <c r="D90" s="41" t="s">
        <v>47</v>
      </c>
      <c r="E90" s="43" t="s">
        <v>95</v>
      </c>
      <c r="F90" s="43" t="s">
        <v>17</v>
      </c>
      <c r="G90" s="16" t="s">
        <v>17</v>
      </c>
      <c r="H90" s="16" t="s">
        <v>17</v>
      </c>
      <c r="I90" s="16" t="s">
        <v>17</v>
      </c>
      <c r="J90" s="98" t="s">
        <v>17</v>
      </c>
      <c r="K90" s="233"/>
    </row>
    <row r="91" spans="1:91" ht="15.65" customHeight="1" x14ac:dyDescent="0.35">
      <c r="A91" s="308"/>
      <c r="B91" s="226" t="s">
        <v>84</v>
      </c>
      <c r="C91" s="226" t="s">
        <v>100</v>
      </c>
      <c r="D91" s="227" t="s">
        <v>47</v>
      </c>
      <c r="E91" s="15">
        <v>23150</v>
      </c>
      <c r="F91" s="15">
        <v>31500</v>
      </c>
      <c r="G91" s="84" t="s">
        <v>17</v>
      </c>
      <c r="H91" s="84" t="s">
        <v>17</v>
      </c>
      <c r="I91" s="84" t="s">
        <v>17</v>
      </c>
      <c r="J91" s="103" t="s">
        <v>17</v>
      </c>
      <c r="K91" s="236"/>
    </row>
    <row r="92" spans="1:91" x14ac:dyDescent="0.35">
      <c r="A92" s="100" t="s">
        <v>101</v>
      </c>
      <c r="B92" s="51"/>
      <c r="C92" s="51"/>
      <c r="D92" s="270"/>
      <c r="E92" s="271"/>
      <c r="F92" s="271"/>
      <c r="G92" s="76"/>
      <c r="H92" s="19"/>
      <c r="I92" s="19"/>
      <c r="J92" s="101"/>
      <c r="K92" s="234"/>
    </row>
    <row r="93" spans="1:91" ht="45" customHeight="1" x14ac:dyDescent="0.35">
      <c r="A93" s="306"/>
      <c r="B93" s="255" t="s">
        <v>102</v>
      </c>
      <c r="C93" s="86" t="s">
        <v>103</v>
      </c>
      <c r="D93" s="223" t="s">
        <v>24</v>
      </c>
      <c r="E93" s="285">
        <v>0.1</v>
      </c>
      <c r="F93" s="16" t="s">
        <v>17</v>
      </c>
      <c r="G93" s="89" t="s">
        <v>104</v>
      </c>
      <c r="H93" s="16" t="s">
        <v>17</v>
      </c>
      <c r="I93" s="16" t="s">
        <v>17</v>
      </c>
      <c r="J93" s="98" t="s">
        <v>17</v>
      </c>
      <c r="K93" s="233"/>
    </row>
    <row r="94" spans="1:91" ht="42.5" customHeight="1" x14ac:dyDescent="0.35">
      <c r="A94" s="306"/>
      <c r="B94" s="256" t="s">
        <v>105</v>
      </c>
      <c r="C94" s="49" t="s">
        <v>103</v>
      </c>
      <c r="D94" s="249" t="s">
        <v>24</v>
      </c>
      <c r="E94" s="286">
        <v>0.12</v>
      </c>
      <c r="F94" s="43" t="s">
        <v>17</v>
      </c>
      <c r="G94" s="78" t="s">
        <v>106</v>
      </c>
      <c r="H94" s="43" t="s">
        <v>17</v>
      </c>
      <c r="I94" s="43" t="s">
        <v>17</v>
      </c>
      <c r="J94" s="97" t="s">
        <v>17</v>
      </c>
      <c r="K94" s="232"/>
    </row>
    <row r="95" spans="1:91" s="66" customFormat="1" ht="15.5" x14ac:dyDescent="0.35">
      <c r="A95" s="100" t="s">
        <v>107</v>
      </c>
      <c r="B95" s="272"/>
      <c r="C95" s="273"/>
      <c r="D95" s="274"/>
      <c r="E95" s="275"/>
      <c r="F95" s="276"/>
      <c r="G95" s="90"/>
      <c r="H95" s="68"/>
      <c r="I95" s="68"/>
      <c r="J95" s="104"/>
      <c r="K95" s="237"/>
      <c r="L95" s="59"/>
      <c r="M95" s="59"/>
      <c r="N95" s="59"/>
      <c r="O95" s="59"/>
      <c r="P95" s="59"/>
      <c r="Q95" s="59"/>
      <c r="R95" s="59"/>
      <c r="S95" s="59"/>
      <c r="T95" s="59"/>
      <c r="U95" s="59"/>
      <c r="V95" s="59"/>
      <c r="W95" s="59"/>
      <c r="X95" s="59"/>
      <c r="Y95" s="59"/>
      <c r="Z95" s="59"/>
      <c r="AA95" s="59"/>
      <c r="AB95" s="59"/>
      <c r="AC95" s="59"/>
      <c r="AD95" s="59"/>
      <c r="AE95" s="59"/>
      <c r="AF95" s="59"/>
      <c r="AG95" s="59"/>
      <c r="AH95" s="59"/>
      <c r="AI95" s="59"/>
      <c r="AJ95" s="59"/>
      <c r="AK95" s="59"/>
      <c r="AL95" s="59"/>
      <c r="AM95" s="59"/>
      <c r="AN95" s="59"/>
      <c r="AO95" s="59"/>
      <c r="AP95" s="59"/>
      <c r="AQ95" s="59"/>
      <c r="AR95" s="59"/>
      <c r="AS95" s="59"/>
      <c r="AT95" s="59"/>
      <c r="AU95" s="59"/>
      <c r="AV95" s="59"/>
      <c r="AW95" s="59"/>
      <c r="AX95" s="59"/>
      <c r="AY95" s="59"/>
      <c r="AZ95" s="59"/>
      <c r="BA95" s="59"/>
      <c r="BB95" s="59"/>
      <c r="BC95" s="59"/>
      <c r="BD95" s="59"/>
      <c r="BE95" s="59"/>
      <c r="BF95" s="59"/>
      <c r="BG95" s="59"/>
      <c r="BH95" s="59"/>
      <c r="BI95" s="59"/>
      <c r="BJ95" s="59"/>
      <c r="BK95" s="59"/>
      <c r="BL95" s="59"/>
      <c r="BM95" s="59"/>
      <c r="BN95" s="59"/>
      <c r="BO95" s="59"/>
      <c r="BP95" s="59"/>
      <c r="BQ95" s="59"/>
      <c r="BR95" s="59"/>
      <c r="BS95" s="59"/>
      <c r="BT95" s="59"/>
      <c r="BU95" s="59"/>
      <c r="BV95" s="59"/>
      <c r="BW95" s="59"/>
      <c r="BX95" s="59"/>
      <c r="BY95" s="59"/>
      <c r="BZ95" s="59"/>
      <c r="CA95" s="59"/>
      <c r="CB95" s="59"/>
      <c r="CC95" s="59"/>
      <c r="CD95" s="59"/>
      <c r="CE95" s="59"/>
      <c r="CF95" s="59"/>
      <c r="CG95" s="59"/>
      <c r="CH95" s="59"/>
      <c r="CI95" s="59"/>
      <c r="CJ95" s="59"/>
      <c r="CK95" s="59"/>
      <c r="CL95" s="59"/>
      <c r="CM95" s="59"/>
    </row>
    <row r="96" spans="1:91" ht="23.5" x14ac:dyDescent="0.35">
      <c r="A96" s="301"/>
      <c r="B96" s="86" t="s">
        <v>108</v>
      </c>
      <c r="C96" s="277" t="s">
        <v>109</v>
      </c>
      <c r="D96" s="223" t="s">
        <v>110</v>
      </c>
      <c r="E96" s="88">
        <v>7785</v>
      </c>
      <c r="F96" s="88">
        <v>7224.5</v>
      </c>
      <c r="G96" s="16" t="s">
        <v>17</v>
      </c>
      <c r="H96" s="16" t="s">
        <v>17</v>
      </c>
      <c r="I96" s="16" t="s">
        <v>17</v>
      </c>
      <c r="J96" s="98" t="s">
        <v>17</v>
      </c>
      <c r="K96" s="233"/>
    </row>
    <row r="97" spans="1:91" ht="23.5" x14ac:dyDescent="0.35">
      <c r="A97" s="301"/>
      <c r="B97" s="52" t="s">
        <v>108</v>
      </c>
      <c r="C97" s="278" t="s">
        <v>111</v>
      </c>
      <c r="D97" s="41" t="s">
        <v>110</v>
      </c>
      <c r="E97" s="42">
        <v>15767.28</v>
      </c>
      <c r="F97" s="42">
        <v>16693.34</v>
      </c>
      <c r="G97" s="43" t="s">
        <v>17</v>
      </c>
      <c r="H97" s="43" t="s">
        <v>17</v>
      </c>
      <c r="I97" s="43" t="s">
        <v>17</v>
      </c>
      <c r="J97" s="97" t="s">
        <v>17</v>
      </c>
      <c r="K97" s="232"/>
    </row>
    <row r="98" spans="1:91" ht="23.5" x14ac:dyDescent="0.35">
      <c r="A98" s="301"/>
      <c r="B98" s="52" t="s">
        <v>108</v>
      </c>
      <c r="C98" s="278" t="s">
        <v>112</v>
      </c>
      <c r="D98" s="41" t="s">
        <v>110</v>
      </c>
      <c r="E98" s="284">
        <v>0</v>
      </c>
      <c r="F98" s="284">
        <v>0</v>
      </c>
      <c r="G98" s="16" t="s">
        <v>17</v>
      </c>
      <c r="H98" s="16" t="s">
        <v>17</v>
      </c>
      <c r="I98" s="16" t="s">
        <v>17</v>
      </c>
      <c r="J98" s="98" t="s">
        <v>17</v>
      </c>
      <c r="K98" s="233"/>
    </row>
    <row r="99" spans="1:91" ht="23.5" x14ac:dyDescent="0.35">
      <c r="A99" s="301"/>
      <c r="B99" s="52" t="s">
        <v>108</v>
      </c>
      <c r="C99" s="278" t="s">
        <v>113</v>
      </c>
      <c r="D99" s="41" t="s">
        <v>110</v>
      </c>
      <c r="E99" s="42">
        <v>14320.03</v>
      </c>
      <c r="F99" s="42">
        <v>12664.05</v>
      </c>
      <c r="G99" s="43" t="s">
        <v>17</v>
      </c>
      <c r="H99" s="43" t="s">
        <v>17</v>
      </c>
      <c r="I99" s="43" t="s">
        <v>17</v>
      </c>
      <c r="J99" s="97" t="s">
        <v>17</v>
      </c>
      <c r="K99" s="232"/>
    </row>
    <row r="100" spans="1:91" x14ac:dyDescent="0.35">
      <c r="A100" s="301"/>
      <c r="B100" s="226" t="s">
        <v>108</v>
      </c>
      <c r="C100" s="279" t="s">
        <v>114</v>
      </c>
      <c r="D100" s="227" t="s">
        <v>115</v>
      </c>
      <c r="E100" s="15">
        <v>12</v>
      </c>
      <c r="F100" s="15">
        <v>12.05</v>
      </c>
      <c r="G100" s="77" t="s">
        <v>116</v>
      </c>
      <c r="J100" s="26"/>
      <c r="K100" s="230"/>
    </row>
    <row r="101" spans="1:91" s="66" customFormat="1" ht="15.5" x14ac:dyDescent="0.35">
      <c r="A101" s="105" t="s">
        <v>117</v>
      </c>
      <c r="B101" s="272"/>
      <c r="C101" s="273"/>
      <c r="D101" s="274"/>
      <c r="E101" s="275"/>
      <c r="F101" s="275"/>
      <c r="G101" s="79"/>
      <c r="H101" s="67"/>
      <c r="I101" s="67"/>
      <c r="J101" s="108"/>
      <c r="K101" s="238"/>
      <c r="L101" s="59"/>
      <c r="M101" s="59"/>
      <c r="N101" s="59"/>
      <c r="O101" s="59"/>
      <c r="P101" s="59"/>
      <c r="Q101" s="59"/>
      <c r="R101" s="59"/>
      <c r="S101" s="59"/>
      <c r="T101" s="59"/>
      <c r="U101" s="59"/>
      <c r="V101" s="59"/>
      <c r="W101" s="59"/>
      <c r="X101" s="59"/>
      <c r="Y101" s="59"/>
      <c r="Z101" s="59"/>
      <c r="AA101" s="59"/>
      <c r="AB101" s="59"/>
      <c r="AC101" s="59"/>
      <c r="AD101" s="59"/>
      <c r="AE101" s="59"/>
      <c r="AF101" s="59"/>
      <c r="AG101" s="59"/>
      <c r="AH101" s="59"/>
      <c r="AI101" s="59"/>
      <c r="AJ101" s="59"/>
      <c r="AK101" s="59"/>
      <c r="AL101" s="59"/>
      <c r="AM101" s="59"/>
      <c r="AN101" s="59"/>
      <c r="AO101" s="59"/>
      <c r="AP101" s="59"/>
      <c r="AQ101" s="59"/>
      <c r="AR101" s="59"/>
      <c r="AS101" s="59"/>
      <c r="AT101" s="59"/>
      <c r="AU101" s="59"/>
      <c r="AV101" s="59"/>
      <c r="AW101" s="59"/>
      <c r="AX101" s="59"/>
      <c r="AY101" s="59"/>
      <c r="AZ101" s="59"/>
      <c r="BA101" s="59"/>
      <c r="BB101" s="59"/>
      <c r="BC101" s="59"/>
      <c r="BD101" s="59"/>
      <c r="BE101" s="59"/>
      <c r="BF101" s="59"/>
      <c r="BG101" s="59"/>
      <c r="BH101" s="59"/>
      <c r="BI101" s="59"/>
      <c r="BJ101" s="59"/>
      <c r="BK101" s="59"/>
      <c r="BL101" s="59"/>
      <c r="BM101" s="59"/>
      <c r="BN101" s="59"/>
      <c r="BO101" s="59"/>
      <c r="BP101" s="59"/>
      <c r="BQ101" s="59"/>
      <c r="BR101" s="59"/>
      <c r="BS101" s="59"/>
      <c r="BT101" s="59"/>
      <c r="BU101" s="59"/>
      <c r="BV101" s="59"/>
      <c r="BW101" s="59"/>
      <c r="BX101" s="59"/>
      <c r="BY101" s="59"/>
      <c r="BZ101" s="59"/>
      <c r="CA101" s="59"/>
      <c r="CB101" s="59"/>
      <c r="CC101" s="59"/>
      <c r="CD101" s="59"/>
      <c r="CE101" s="59"/>
      <c r="CF101" s="59"/>
      <c r="CG101" s="59"/>
      <c r="CH101" s="59"/>
      <c r="CI101" s="59"/>
      <c r="CJ101" s="59"/>
      <c r="CK101" s="59"/>
      <c r="CL101" s="59"/>
      <c r="CM101" s="59"/>
    </row>
    <row r="102" spans="1:91" s="225" customFormat="1" ht="37" x14ac:dyDescent="0.35">
      <c r="A102" s="301"/>
      <c r="B102" s="86" t="s">
        <v>118</v>
      </c>
      <c r="C102" s="86" t="s">
        <v>119</v>
      </c>
      <c r="D102" s="223" t="s">
        <v>110</v>
      </c>
      <c r="E102" s="88">
        <f>239602.98</f>
        <v>239602.98</v>
      </c>
      <c r="F102" s="88">
        <v>263024</v>
      </c>
      <c r="G102" s="43" t="s">
        <v>17</v>
      </c>
      <c r="H102" s="254" t="s">
        <v>120</v>
      </c>
      <c r="I102" s="43" t="s">
        <v>17</v>
      </c>
      <c r="J102" s="97" t="s">
        <v>17</v>
      </c>
      <c r="K102" s="231" t="s">
        <v>243</v>
      </c>
      <c r="L102" s="224"/>
      <c r="M102" s="224"/>
      <c r="N102" s="224"/>
      <c r="O102" s="224"/>
      <c r="P102" s="224"/>
      <c r="Q102" s="224"/>
      <c r="R102" s="224"/>
      <c r="S102" s="224"/>
      <c r="T102" s="224"/>
      <c r="U102" s="224"/>
      <c r="V102" s="224"/>
      <c r="W102" s="224"/>
      <c r="X102" s="224"/>
      <c r="Y102" s="224"/>
      <c r="Z102" s="224"/>
      <c r="AA102" s="224"/>
      <c r="AB102" s="224"/>
      <c r="AC102" s="224"/>
      <c r="AD102" s="224"/>
      <c r="AE102" s="224"/>
      <c r="AF102" s="224"/>
      <c r="AG102" s="224"/>
      <c r="AH102" s="224"/>
      <c r="AI102" s="224"/>
      <c r="AJ102" s="224"/>
      <c r="AK102" s="224"/>
      <c r="AL102" s="224"/>
      <c r="AM102" s="224"/>
      <c r="AN102" s="224"/>
      <c r="AO102" s="224"/>
      <c r="AP102" s="224"/>
      <c r="AQ102" s="224"/>
      <c r="AR102" s="224"/>
      <c r="AS102" s="224"/>
      <c r="AT102" s="224"/>
      <c r="AU102" s="224"/>
      <c r="AV102" s="224"/>
      <c r="AW102" s="224"/>
      <c r="AX102" s="224"/>
      <c r="AY102" s="224"/>
      <c r="AZ102" s="224"/>
      <c r="BA102" s="224"/>
      <c r="BB102" s="224"/>
      <c r="BC102" s="224"/>
      <c r="BD102" s="224"/>
      <c r="BE102" s="224"/>
      <c r="BF102" s="224"/>
      <c r="BG102" s="224"/>
      <c r="BH102" s="224"/>
      <c r="BI102" s="224"/>
      <c r="BJ102" s="224"/>
      <c r="BK102" s="224"/>
      <c r="BL102" s="224"/>
      <c r="BM102" s="224"/>
      <c r="BN102" s="224"/>
      <c r="BO102" s="224"/>
      <c r="BP102" s="224"/>
      <c r="BQ102" s="224"/>
      <c r="BR102" s="224"/>
      <c r="BS102" s="224"/>
      <c r="BT102" s="224"/>
      <c r="BU102" s="224"/>
      <c r="BV102" s="224"/>
      <c r="BW102" s="224"/>
      <c r="BX102" s="224"/>
      <c r="BY102" s="224"/>
      <c r="BZ102" s="224"/>
      <c r="CA102" s="224"/>
      <c r="CB102" s="224"/>
      <c r="CC102" s="224"/>
      <c r="CD102" s="224"/>
      <c r="CE102" s="224"/>
      <c r="CF102" s="224"/>
      <c r="CG102" s="224"/>
      <c r="CH102" s="224"/>
      <c r="CI102" s="224"/>
      <c r="CJ102" s="224"/>
      <c r="CK102" s="224"/>
      <c r="CL102" s="224"/>
      <c r="CM102" s="224"/>
    </row>
    <row r="103" spans="1:91" ht="15.65" customHeight="1" x14ac:dyDescent="0.35">
      <c r="A103" s="301"/>
      <c r="B103" s="52" t="s">
        <v>118</v>
      </c>
      <c r="C103" s="52" t="s">
        <v>109</v>
      </c>
      <c r="D103" s="41" t="s">
        <v>110</v>
      </c>
      <c r="E103" s="42">
        <v>9889.2199999999993</v>
      </c>
      <c r="F103" s="42">
        <v>10651.11</v>
      </c>
      <c r="G103" s="16" t="s">
        <v>17</v>
      </c>
      <c r="H103" s="16" t="s">
        <v>17</v>
      </c>
      <c r="I103" s="16" t="s">
        <v>17</v>
      </c>
      <c r="J103" s="98" t="s">
        <v>17</v>
      </c>
      <c r="K103" s="233"/>
    </row>
    <row r="104" spans="1:91" ht="23.5" x14ac:dyDescent="0.35">
      <c r="A104" s="301"/>
      <c r="B104" s="52" t="s">
        <v>118</v>
      </c>
      <c r="C104" s="52" t="s">
        <v>111</v>
      </c>
      <c r="D104" s="41" t="s">
        <v>110</v>
      </c>
      <c r="E104" s="42">
        <v>191529.68</v>
      </c>
      <c r="F104" s="42">
        <v>215029.99</v>
      </c>
      <c r="G104" s="43" t="s">
        <v>17</v>
      </c>
      <c r="H104" s="43" t="s">
        <v>17</v>
      </c>
      <c r="I104" s="43" t="s">
        <v>17</v>
      </c>
      <c r="J104" s="97" t="s">
        <v>17</v>
      </c>
      <c r="K104" s="232"/>
    </row>
    <row r="105" spans="1:91" ht="23.5" x14ac:dyDescent="0.35">
      <c r="A105" s="301"/>
      <c r="B105" s="52" t="s">
        <v>118</v>
      </c>
      <c r="C105" s="52" t="s">
        <v>112</v>
      </c>
      <c r="D105" s="41" t="s">
        <v>110</v>
      </c>
      <c r="E105" s="42">
        <v>146</v>
      </c>
      <c r="F105" s="284">
        <v>0</v>
      </c>
      <c r="G105" s="16" t="s">
        <v>17</v>
      </c>
      <c r="H105" s="16" t="s">
        <v>17</v>
      </c>
      <c r="I105" s="16" t="s">
        <v>17</v>
      </c>
      <c r="J105" s="98" t="s">
        <v>17</v>
      </c>
      <c r="K105" s="233"/>
    </row>
    <row r="106" spans="1:91" ht="23.5" x14ac:dyDescent="0.35">
      <c r="A106" s="301"/>
      <c r="B106" s="226" t="s">
        <v>118</v>
      </c>
      <c r="C106" s="226" t="s">
        <v>113</v>
      </c>
      <c r="D106" s="227" t="s">
        <v>110</v>
      </c>
      <c r="E106" s="15">
        <v>38038.080000000002</v>
      </c>
      <c r="F106" s="15">
        <v>37342.74</v>
      </c>
      <c r="G106" s="84" t="s">
        <v>17</v>
      </c>
      <c r="H106" s="84" t="s">
        <v>17</v>
      </c>
      <c r="I106" s="84" t="s">
        <v>17</v>
      </c>
      <c r="J106" s="103" t="s">
        <v>17</v>
      </c>
      <c r="K106" s="236"/>
    </row>
    <row r="107" spans="1:91" s="66" customFormat="1" ht="15.5" x14ac:dyDescent="0.35">
      <c r="A107" s="105" t="s">
        <v>121</v>
      </c>
      <c r="B107" s="272"/>
      <c r="C107" s="280"/>
      <c r="D107" s="274"/>
      <c r="E107" s="275"/>
      <c r="F107" s="275"/>
      <c r="G107" s="82"/>
      <c r="H107" s="71"/>
      <c r="I107" s="71"/>
      <c r="J107" s="106"/>
      <c r="K107" s="239"/>
      <c r="L107" s="59"/>
      <c r="M107" s="59"/>
      <c r="N107" s="59"/>
      <c r="O107" s="59"/>
      <c r="P107" s="59"/>
      <c r="Q107" s="59"/>
      <c r="R107" s="59"/>
      <c r="S107" s="59"/>
      <c r="T107" s="59"/>
      <c r="U107" s="59"/>
      <c r="V107" s="59"/>
      <c r="W107" s="59"/>
      <c r="X107" s="59"/>
      <c r="Y107" s="59"/>
      <c r="Z107" s="59"/>
      <c r="AA107" s="59"/>
      <c r="AB107" s="59"/>
      <c r="AC107" s="59"/>
      <c r="AD107" s="59"/>
      <c r="AE107" s="59"/>
      <c r="AF107" s="59"/>
      <c r="AG107" s="59"/>
      <c r="AH107" s="59"/>
      <c r="AI107" s="59"/>
      <c r="AJ107" s="59"/>
      <c r="AK107" s="59"/>
      <c r="AL107" s="59"/>
      <c r="AM107" s="59"/>
      <c r="AN107" s="59"/>
      <c r="AO107" s="59"/>
      <c r="AP107" s="59"/>
      <c r="AQ107" s="59"/>
      <c r="AR107" s="59"/>
      <c r="AS107" s="59"/>
      <c r="AT107" s="59"/>
      <c r="AU107" s="59"/>
      <c r="AV107" s="59"/>
      <c r="AW107" s="59"/>
      <c r="AX107" s="59"/>
      <c r="AY107" s="59"/>
      <c r="AZ107" s="59"/>
      <c r="BA107" s="59"/>
      <c r="BB107" s="59"/>
      <c r="BC107" s="59"/>
      <c r="BD107" s="59"/>
      <c r="BE107" s="59"/>
      <c r="BF107" s="59"/>
      <c r="BG107" s="59"/>
      <c r="BH107" s="59"/>
      <c r="BI107" s="59"/>
      <c r="BJ107" s="59"/>
      <c r="BK107" s="59"/>
      <c r="BL107" s="59"/>
      <c r="BM107" s="59"/>
      <c r="BN107" s="59"/>
      <c r="BO107" s="59"/>
      <c r="BP107" s="59"/>
      <c r="BQ107" s="59"/>
      <c r="BR107" s="59"/>
      <c r="BS107" s="59"/>
      <c r="BT107" s="59"/>
      <c r="BU107" s="59"/>
      <c r="BV107" s="59"/>
      <c r="BW107" s="59"/>
      <c r="BX107" s="59"/>
      <c r="BY107" s="59"/>
      <c r="BZ107" s="59"/>
      <c r="CA107" s="59"/>
      <c r="CB107" s="59"/>
      <c r="CC107" s="59"/>
      <c r="CD107" s="59"/>
      <c r="CE107" s="59"/>
      <c r="CF107" s="59"/>
      <c r="CG107" s="59"/>
      <c r="CH107" s="59"/>
      <c r="CI107" s="59"/>
      <c r="CJ107" s="59"/>
      <c r="CK107" s="59"/>
      <c r="CL107" s="59"/>
      <c r="CM107" s="59"/>
    </row>
    <row r="108" spans="1:91" s="225" customFormat="1" ht="23.5" x14ac:dyDescent="0.35">
      <c r="A108" s="301"/>
      <c r="B108" s="86" t="s">
        <v>122</v>
      </c>
      <c r="C108" s="86" t="s">
        <v>123</v>
      </c>
      <c r="D108" s="223" t="s">
        <v>110</v>
      </c>
      <c r="E108" s="88">
        <v>37872</v>
      </c>
      <c r="F108" s="88">
        <v>36581.89</v>
      </c>
      <c r="G108" s="87" t="s">
        <v>17</v>
      </c>
      <c r="H108" s="87" t="s">
        <v>17</v>
      </c>
      <c r="I108" s="87" t="s">
        <v>17</v>
      </c>
      <c r="J108" s="107" t="s">
        <v>17</v>
      </c>
      <c r="K108" s="240"/>
      <c r="L108" s="224"/>
      <c r="M108" s="224"/>
      <c r="N108" s="224"/>
      <c r="O108" s="224"/>
      <c r="P108" s="224"/>
      <c r="Q108" s="224"/>
      <c r="R108" s="224"/>
      <c r="S108" s="224"/>
      <c r="T108" s="224"/>
      <c r="U108" s="224"/>
      <c r="V108" s="224"/>
      <c r="W108" s="224"/>
      <c r="X108" s="224"/>
      <c r="Y108" s="224"/>
      <c r="Z108" s="224"/>
      <c r="AA108" s="224"/>
      <c r="AB108" s="224"/>
      <c r="AC108" s="224"/>
      <c r="AD108" s="224"/>
      <c r="AE108" s="224"/>
      <c r="AF108" s="224"/>
      <c r="AG108" s="224"/>
      <c r="AH108" s="224"/>
      <c r="AI108" s="224"/>
      <c r="AJ108" s="224"/>
      <c r="AK108" s="224"/>
      <c r="AL108" s="224"/>
      <c r="AM108" s="224"/>
      <c r="AN108" s="224"/>
      <c r="AO108" s="224"/>
      <c r="AP108" s="224"/>
      <c r="AQ108" s="224"/>
      <c r="AR108" s="224"/>
      <c r="AS108" s="224"/>
      <c r="AT108" s="224"/>
      <c r="AU108" s="224"/>
      <c r="AV108" s="224"/>
      <c r="AW108" s="224"/>
      <c r="AX108" s="224"/>
      <c r="AY108" s="224"/>
      <c r="AZ108" s="224"/>
      <c r="BA108" s="224"/>
      <c r="BB108" s="224"/>
      <c r="BC108" s="224"/>
      <c r="BD108" s="224"/>
      <c r="BE108" s="224"/>
      <c r="BF108" s="224"/>
      <c r="BG108" s="224"/>
      <c r="BH108" s="224"/>
      <c r="BI108" s="224"/>
      <c r="BJ108" s="224"/>
      <c r="BK108" s="224"/>
      <c r="BL108" s="224"/>
      <c r="BM108" s="224"/>
      <c r="BN108" s="224"/>
      <c r="BO108" s="224"/>
      <c r="BP108" s="224"/>
      <c r="BQ108" s="224"/>
      <c r="BR108" s="224"/>
      <c r="BS108" s="224"/>
      <c r="BT108" s="224"/>
      <c r="BU108" s="224"/>
      <c r="BV108" s="224"/>
      <c r="BW108" s="224"/>
      <c r="BX108" s="224"/>
      <c r="BY108" s="224"/>
      <c r="BZ108" s="224"/>
      <c r="CA108" s="224"/>
      <c r="CB108" s="224"/>
      <c r="CC108" s="224"/>
      <c r="CD108" s="224"/>
      <c r="CE108" s="224"/>
      <c r="CF108" s="224"/>
      <c r="CG108" s="224"/>
      <c r="CH108" s="224"/>
      <c r="CI108" s="224"/>
      <c r="CJ108" s="224"/>
      <c r="CK108" s="224"/>
      <c r="CL108" s="224"/>
      <c r="CM108" s="224"/>
    </row>
    <row r="109" spans="1:91" ht="15.65" customHeight="1" x14ac:dyDescent="0.35">
      <c r="A109" s="301"/>
      <c r="B109" s="52" t="s">
        <v>124</v>
      </c>
      <c r="C109" s="52" t="s">
        <v>125</v>
      </c>
      <c r="D109" s="41" t="s">
        <v>126</v>
      </c>
      <c r="E109" s="42">
        <v>10</v>
      </c>
      <c r="F109" s="42">
        <v>10</v>
      </c>
      <c r="G109" s="16" t="s">
        <v>17</v>
      </c>
      <c r="H109" s="16" t="s">
        <v>17</v>
      </c>
      <c r="I109" s="16" t="s">
        <v>17</v>
      </c>
      <c r="J109" s="98" t="s">
        <v>17</v>
      </c>
      <c r="K109" s="233"/>
    </row>
    <row r="110" spans="1:91" ht="26" x14ac:dyDescent="0.35">
      <c r="A110" s="301"/>
      <c r="B110" s="49" t="s">
        <v>127</v>
      </c>
      <c r="C110" s="49" t="s">
        <v>128</v>
      </c>
      <c r="D110" s="249" t="s">
        <v>129</v>
      </c>
      <c r="E110" s="250">
        <v>30</v>
      </c>
      <c r="F110" s="250">
        <v>22</v>
      </c>
      <c r="G110" s="81" t="s">
        <v>130</v>
      </c>
      <c r="H110" s="24"/>
      <c r="I110" s="24"/>
      <c r="J110" s="25"/>
      <c r="K110" s="241"/>
    </row>
    <row r="111" spans="1:91" s="66" customFormat="1" ht="15.5" x14ac:dyDescent="0.35">
      <c r="A111" s="105" t="s">
        <v>131</v>
      </c>
      <c r="B111" s="272"/>
      <c r="C111" s="280"/>
      <c r="D111" s="274"/>
      <c r="E111" s="275"/>
      <c r="F111" s="275"/>
      <c r="G111" s="82"/>
      <c r="H111" s="71"/>
      <c r="I111" s="71"/>
      <c r="J111" s="106"/>
      <c r="K111" s="239"/>
      <c r="L111" s="59"/>
      <c r="M111" s="59"/>
      <c r="N111" s="59"/>
      <c r="O111" s="59"/>
      <c r="P111" s="59"/>
      <c r="Q111" s="59"/>
      <c r="R111" s="59"/>
      <c r="S111" s="59"/>
      <c r="T111" s="59"/>
      <c r="U111" s="59"/>
      <c r="V111" s="59"/>
      <c r="W111" s="59"/>
      <c r="X111" s="59"/>
      <c r="Y111" s="59"/>
      <c r="Z111" s="59"/>
      <c r="AA111" s="59"/>
      <c r="AB111" s="59"/>
      <c r="AC111" s="59"/>
      <c r="AD111" s="59"/>
      <c r="AE111" s="59"/>
      <c r="AF111" s="59"/>
      <c r="AG111" s="59"/>
      <c r="AH111" s="59"/>
      <c r="AI111" s="59"/>
      <c r="AJ111" s="59"/>
      <c r="AK111" s="59"/>
      <c r="AL111" s="59"/>
      <c r="AM111" s="59"/>
      <c r="AN111" s="59"/>
      <c r="AO111" s="59"/>
      <c r="AP111" s="59"/>
      <c r="AQ111" s="59"/>
      <c r="AR111" s="59"/>
      <c r="AS111" s="59"/>
      <c r="AT111" s="59"/>
      <c r="AU111" s="59"/>
      <c r="AV111" s="59"/>
      <c r="AW111" s="59"/>
      <c r="AX111" s="59"/>
      <c r="AY111" s="59"/>
      <c r="AZ111" s="59"/>
      <c r="BA111" s="59"/>
      <c r="BB111" s="59"/>
      <c r="BC111" s="59"/>
      <c r="BD111" s="59"/>
      <c r="BE111" s="59"/>
      <c r="BF111" s="59"/>
      <c r="BG111" s="59"/>
      <c r="BH111" s="59"/>
      <c r="BI111" s="59"/>
      <c r="BJ111" s="59"/>
      <c r="BK111" s="59"/>
      <c r="BL111" s="59"/>
      <c r="BM111" s="59"/>
      <c r="BN111" s="59"/>
      <c r="BO111" s="59"/>
      <c r="BP111" s="59"/>
      <c r="BQ111" s="59"/>
      <c r="BR111" s="59"/>
      <c r="BS111" s="59"/>
      <c r="BT111" s="59"/>
      <c r="BU111" s="59"/>
      <c r="BV111" s="59"/>
      <c r="BW111" s="59"/>
      <c r="BX111" s="59"/>
      <c r="BY111" s="59"/>
      <c r="BZ111" s="59"/>
      <c r="CA111" s="59"/>
      <c r="CB111" s="59"/>
      <c r="CC111" s="59"/>
      <c r="CD111" s="59"/>
      <c r="CE111" s="59"/>
      <c r="CF111" s="59"/>
      <c r="CG111" s="59"/>
      <c r="CH111" s="59"/>
      <c r="CI111" s="59"/>
      <c r="CJ111" s="59"/>
      <c r="CK111" s="59"/>
      <c r="CL111" s="59"/>
      <c r="CM111" s="59"/>
    </row>
    <row r="112" spans="1:91" s="225" customFormat="1" ht="40.5" customHeight="1" x14ac:dyDescent="0.35">
      <c r="A112" s="219"/>
      <c r="B112" s="226" t="s">
        <v>132</v>
      </c>
      <c r="C112" s="226" t="s">
        <v>133</v>
      </c>
      <c r="D112" s="227" t="s">
        <v>140</v>
      </c>
      <c r="E112" s="15">
        <v>1333</v>
      </c>
      <c r="F112" s="251">
        <v>1165</v>
      </c>
      <c r="G112" s="16" t="s">
        <v>17</v>
      </c>
      <c r="H112" s="252" t="s">
        <v>120</v>
      </c>
      <c r="I112" s="16" t="s">
        <v>17</v>
      </c>
      <c r="J112" s="98" t="s">
        <v>17</v>
      </c>
      <c r="K112" s="231" t="s">
        <v>243</v>
      </c>
      <c r="L112" s="224"/>
      <c r="M112" s="224"/>
      <c r="N112" s="224"/>
      <c r="O112" s="224"/>
      <c r="P112" s="224"/>
      <c r="Q112" s="224"/>
      <c r="R112" s="224"/>
      <c r="S112" s="224"/>
      <c r="T112" s="224"/>
      <c r="U112" s="224"/>
      <c r="V112" s="224"/>
      <c r="W112" s="224"/>
      <c r="X112" s="224"/>
      <c r="Y112" s="224"/>
      <c r="Z112" s="224"/>
      <c r="AA112" s="224"/>
      <c r="AB112" s="224"/>
      <c r="AC112" s="224"/>
      <c r="AD112" s="224"/>
      <c r="AE112" s="224"/>
      <c r="AF112" s="224"/>
      <c r="AG112" s="224"/>
      <c r="AH112" s="224"/>
      <c r="AI112" s="224"/>
      <c r="AJ112" s="224"/>
      <c r="AK112" s="224"/>
      <c r="AL112" s="224"/>
      <c r="AM112" s="224"/>
      <c r="AN112" s="224"/>
      <c r="AO112" s="224"/>
      <c r="AP112" s="224"/>
      <c r="AQ112" s="224"/>
      <c r="AR112" s="224"/>
      <c r="AS112" s="224"/>
      <c r="AT112" s="224"/>
      <c r="AU112" s="224"/>
      <c r="AV112" s="224"/>
      <c r="AW112" s="224"/>
      <c r="AX112" s="224"/>
      <c r="AY112" s="224"/>
      <c r="AZ112" s="224"/>
      <c r="BA112" s="224"/>
      <c r="BB112" s="224"/>
      <c r="BC112" s="224"/>
      <c r="BD112" s="224"/>
      <c r="BE112" s="224"/>
      <c r="BF112" s="224"/>
      <c r="BG112" s="224"/>
      <c r="BH112" s="224"/>
      <c r="BI112" s="224"/>
      <c r="BJ112" s="224"/>
      <c r="BK112" s="224"/>
      <c r="BL112" s="224"/>
      <c r="BM112" s="224"/>
      <c r="BN112" s="224"/>
      <c r="BO112" s="224"/>
      <c r="BP112" s="224"/>
      <c r="BQ112" s="224"/>
      <c r="BR112" s="224"/>
      <c r="BS112" s="224"/>
      <c r="BT112" s="224"/>
      <c r="BU112" s="224"/>
      <c r="BV112" s="224"/>
      <c r="BW112" s="224"/>
      <c r="BX112" s="224"/>
      <c r="BY112" s="224"/>
      <c r="BZ112" s="224"/>
      <c r="CA112" s="224"/>
      <c r="CB112" s="224"/>
      <c r="CC112" s="224"/>
      <c r="CD112" s="224"/>
      <c r="CE112" s="224"/>
      <c r="CF112" s="224"/>
      <c r="CG112" s="224"/>
      <c r="CH112" s="224"/>
      <c r="CI112" s="224"/>
      <c r="CJ112" s="224"/>
      <c r="CK112" s="224"/>
      <c r="CL112" s="224"/>
      <c r="CM112" s="224"/>
    </row>
    <row r="113" spans="1:91" s="225" customFormat="1" ht="37" x14ac:dyDescent="0.35">
      <c r="A113" s="219"/>
      <c r="B113" s="242" t="s">
        <v>132</v>
      </c>
      <c r="C113" s="52" t="s">
        <v>135</v>
      </c>
      <c r="D113" s="41" t="s">
        <v>140</v>
      </c>
      <c r="E113" s="42">
        <v>12459</v>
      </c>
      <c r="F113" s="253">
        <v>11957</v>
      </c>
      <c r="G113" s="43" t="s">
        <v>17</v>
      </c>
      <c r="H113" s="254" t="s">
        <v>120</v>
      </c>
      <c r="I113" s="43" t="s">
        <v>17</v>
      </c>
      <c r="J113" s="97" t="s">
        <v>17</v>
      </c>
      <c r="K113" s="231" t="s">
        <v>243</v>
      </c>
      <c r="L113" s="224"/>
      <c r="M113" s="224"/>
      <c r="N113" s="224"/>
      <c r="O113" s="224"/>
      <c r="P113" s="224"/>
      <c r="Q113" s="224"/>
      <c r="R113" s="224"/>
      <c r="S113" s="224"/>
      <c r="T113" s="224"/>
      <c r="U113" s="224"/>
      <c r="V113" s="224"/>
      <c r="W113" s="224"/>
      <c r="X113" s="224"/>
      <c r="Y113" s="224"/>
      <c r="Z113" s="224"/>
      <c r="AA113" s="224"/>
      <c r="AB113" s="224"/>
      <c r="AC113" s="224"/>
      <c r="AD113" s="224"/>
      <c r="AE113" s="224"/>
      <c r="AF113" s="224"/>
      <c r="AG113" s="224"/>
      <c r="AH113" s="224"/>
      <c r="AI113" s="224"/>
      <c r="AJ113" s="224"/>
      <c r="AK113" s="224"/>
      <c r="AL113" s="224"/>
      <c r="AM113" s="224"/>
      <c r="AN113" s="224"/>
      <c r="AO113" s="224"/>
      <c r="AP113" s="224"/>
      <c r="AQ113" s="224"/>
      <c r="AR113" s="224"/>
      <c r="AS113" s="224"/>
      <c r="AT113" s="224"/>
      <c r="AU113" s="224"/>
      <c r="AV113" s="224"/>
      <c r="AW113" s="224"/>
      <c r="AX113" s="224"/>
      <c r="AY113" s="224"/>
      <c r="AZ113" s="224"/>
      <c r="BA113" s="224"/>
      <c r="BB113" s="224"/>
      <c r="BC113" s="224"/>
      <c r="BD113" s="224"/>
      <c r="BE113" s="224"/>
      <c r="BF113" s="224"/>
      <c r="BG113" s="224"/>
      <c r="BH113" s="224"/>
      <c r="BI113" s="224"/>
      <c r="BJ113" s="224"/>
      <c r="BK113" s="224"/>
      <c r="BL113" s="224"/>
      <c r="BM113" s="224"/>
      <c r="BN113" s="224"/>
      <c r="BO113" s="224"/>
      <c r="BP113" s="224"/>
      <c r="BQ113" s="224"/>
      <c r="BR113" s="224"/>
      <c r="BS113" s="224"/>
      <c r="BT113" s="224"/>
      <c r="BU113" s="224"/>
      <c r="BV113" s="224"/>
      <c r="BW113" s="224"/>
      <c r="BX113" s="224"/>
      <c r="BY113" s="224"/>
      <c r="BZ113" s="224"/>
      <c r="CA113" s="224"/>
      <c r="CB113" s="224"/>
      <c r="CC113" s="224"/>
      <c r="CD113" s="224"/>
      <c r="CE113" s="224"/>
      <c r="CF113" s="224"/>
      <c r="CG113" s="224"/>
      <c r="CH113" s="224"/>
      <c r="CI113" s="224"/>
      <c r="CJ113" s="224"/>
      <c r="CK113" s="224"/>
      <c r="CL113" s="224"/>
      <c r="CM113" s="224"/>
    </row>
    <row r="114" spans="1:91" ht="23.5" x14ac:dyDescent="0.35">
      <c r="A114" s="102"/>
      <c r="B114" s="49" t="s">
        <v>132</v>
      </c>
      <c r="C114" s="226" t="s">
        <v>136</v>
      </c>
      <c r="D114" s="227" t="s">
        <v>140</v>
      </c>
      <c r="E114" s="15">
        <v>9606</v>
      </c>
      <c r="F114" s="251">
        <v>9015</v>
      </c>
      <c r="G114" s="16" t="s">
        <v>17</v>
      </c>
      <c r="H114" s="16" t="s">
        <v>17</v>
      </c>
      <c r="I114" s="16" t="s">
        <v>17</v>
      </c>
      <c r="J114" s="98" t="s">
        <v>17</v>
      </c>
      <c r="K114" s="233"/>
    </row>
    <row r="115" spans="1:91" ht="23.5" x14ac:dyDescent="0.35">
      <c r="A115" s="102"/>
      <c r="B115" s="52" t="s">
        <v>132</v>
      </c>
      <c r="C115" s="52" t="s">
        <v>137</v>
      </c>
      <c r="D115" s="41" t="s">
        <v>140</v>
      </c>
      <c r="E115" s="42">
        <v>156</v>
      </c>
      <c r="F115" s="253">
        <v>205</v>
      </c>
      <c r="G115" s="43" t="s">
        <v>17</v>
      </c>
      <c r="H115" s="43" t="s">
        <v>17</v>
      </c>
      <c r="I115" s="43" t="s">
        <v>17</v>
      </c>
      <c r="J115" s="97" t="s">
        <v>17</v>
      </c>
      <c r="K115" s="232"/>
    </row>
    <row r="116" spans="1:91" ht="23.5" x14ac:dyDescent="0.35">
      <c r="A116" s="102"/>
      <c r="B116" s="52" t="s">
        <v>132</v>
      </c>
      <c r="C116" s="52" t="s">
        <v>138</v>
      </c>
      <c r="D116" s="41" t="s">
        <v>140</v>
      </c>
      <c r="E116" s="42">
        <v>4158</v>
      </c>
      <c r="F116" s="253">
        <v>4029</v>
      </c>
      <c r="G116" s="16" t="s">
        <v>17</v>
      </c>
      <c r="H116" s="16" t="s">
        <v>17</v>
      </c>
      <c r="I116" s="16" t="s">
        <v>17</v>
      </c>
      <c r="J116" s="98" t="s">
        <v>17</v>
      </c>
      <c r="K116" s="233"/>
    </row>
    <row r="117" spans="1:91" ht="26" x14ac:dyDescent="0.35">
      <c r="A117" s="102"/>
      <c r="B117" s="49" t="s">
        <v>132</v>
      </c>
      <c r="C117" s="49" t="s">
        <v>139</v>
      </c>
      <c r="D117" s="249" t="s">
        <v>140</v>
      </c>
      <c r="E117" s="250">
        <v>13792</v>
      </c>
      <c r="F117" s="281">
        <v>13121</v>
      </c>
      <c r="G117" s="81" t="s">
        <v>141</v>
      </c>
      <c r="H117" s="43" t="s">
        <v>17</v>
      </c>
      <c r="I117" s="43" t="s">
        <v>17</v>
      </c>
      <c r="J117" s="97" t="s">
        <v>17</v>
      </c>
      <c r="K117" s="232"/>
    </row>
    <row r="118" spans="1:91" ht="23.5" x14ac:dyDescent="0.35">
      <c r="A118" s="102"/>
      <c r="B118" s="52" t="s">
        <v>132</v>
      </c>
      <c r="C118" s="52" t="s">
        <v>142</v>
      </c>
      <c r="D118" s="41" t="s">
        <v>140</v>
      </c>
      <c r="E118" s="42">
        <v>8577</v>
      </c>
      <c r="F118" s="253">
        <v>8296</v>
      </c>
      <c r="G118" s="43" t="s">
        <v>17</v>
      </c>
      <c r="H118" s="43" t="s">
        <v>17</v>
      </c>
      <c r="I118" s="43" t="s">
        <v>17</v>
      </c>
      <c r="J118" s="97" t="s">
        <v>17</v>
      </c>
      <c r="K118" s="232"/>
    </row>
    <row r="119" spans="1:91" ht="23.5" x14ac:dyDescent="0.35">
      <c r="A119" s="102"/>
      <c r="B119" s="52" t="s">
        <v>132</v>
      </c>
      <c r="C119" s="52" t="s">
        <v>143</v>
      </c>
      <c r="D119" s="41" t="s">
        <v>140</v>
      </c>
      <c r="E119" s="42">
        <v>129</v>
      </c>
      <c r="F119" s="253">
        <v>129</v>
      </c>
      <c r="G119" s="16" t="s">
        <v>17</v>
      </c>
      <c r="H119" s="16" t="s">
        <v>17</v>
      </c>
      <c r="I119" s="16" t="s">
        <v>17</v>
      </c>
      <c r="J119" s="98" t="s">
        <v>17</v>
      </c>
      <c r="K119" s="233"/>
    </row>
    <row r="120" spans="1:91" ht="23.5" x14ac:dyDescent="0.35">
      <c r="A120" s="102"/>
      <c r="B120" s="226" t="s">
        <v>144</v>
      </c>
      <c r="C120" s="226" t="s">
        <v>144</v>
      </c>
      <c r="D120" s="227" t="s">
        <v>145</v>
      </c>
      <c r="E120" s="287">
        <v>1.32</v>
      </c>
      <c r="F120" s="287">
        <v>1.3</v>
      </c>
      <c r="G120" s="80" t="s">
        <v>116</v>
      </c>
      <c r="H120" s="43" t="s">
        <v>17</v>
      </c>
      <c r="I120" s="43" t="s">
        <v>17</v>
      </c>
      <c r="J120" s="97" t="s">
        <v>17</v>
      </c>
      <c r="K120" s="232"/>
    </row>
    <row r="121" spans="1:91" ht="23.5" x14ac:dyDescent="0.35">
      <c r="A121" s="102"/>
      <c r="B121" s="52" t="s">
        <v>146</v>
      </c>
      <c r="C121" s="52" t="s">
        <v>147</v>
      </c>
      <c r="D121" s="41" t="s">
        <v>55</v>
      </c>
      <c r="E121" s="42">
        <v>29</v>
      </c>
      <c r="F121" s="42">
        <v>11</v>
      </c>
      <c r="G121" s="16" t="s">
        <v>17</v>
      </c>
      <c r="H121" s="16" t="s">
        <v>17</v>
      </c>
      <c r="I121" s="16" t="s">
        <v>17</v>
      </c>
      <c r="J121" s="98" t="s">
        <v>17</v>
      </c>
      <c r="K121" s="233"/>
    </row>
    <row r="122" spans="1:91" s="66" customFormat="1" ht="15.5" x14ac:dyDescent="0.35">
      <c r="A122" s="105" t="s">
        <v>148</v>
      </c>
      <c r="B122" s="280"/>
      <c r="C122" s="273"/>
      <c r="D122" s="282"/>
      <c r="E122" s="275"/>
      <c r="F122" s="275"/>
      <c r="G122" s="82"/>
      <c r="H122" s="71"/>
      <c r="I122" s="71"/>
      <c r="J122" s="106"/>
      <c r="K122" s="239"/>
      <c r="L122" s="59"/>
      <c r="M122" s="59"/>
      <c r="N122" s="59"/>
      <c r="O122" s="59"/>
      <c r="P122" s="59"/>
      <c r="Q122" s="59"/>
      <c r="R122" s="59"/>
      <c r="S122" s="59"/>
      <c r="T122" s="59"/>
      <c r="U122" s="59"/>
      <c r="V122" s="59"/>
      <c r="W122" s="59"/>
      <c r="X122" s="59"/>
      <c r="Y122" s="59"/>
      <c r="Z122" s="59"/>
      <c r="AA122" s="59"/>
      <c r="AB122" s="59"/>
      <c r="AC122" s="59"/>
      <c r="AD122" s="59"/>
      <c r="AE122" s="59"/>
      <c r="AF122" s="59"/>
      <c r="AG122" s="59"/>
      <c r="AH122" s="59"/>
      <c r="AI122" s="59"/>
      <c r="AJ122" s="59"/>
      <c r="AK122" s="59"/>
      <c r="AL122" s="59"/>
      <c r="AM122" s="59"/>
      <c r="AN122" s="59"/>
      <c r="AO122" s="59"/>
      <c r="AP122" s="59"/>
      <c r="AQ122" s="59"/>
      <c r="AR122" s="59"/>
      <c r="AS122" s="59"/>
      <c r="AT122" s="59"/>
      <c r="AU122" s="59"/>
      <c r="AV122" s="59"/>
      <c r="AW122" s="59"/>
      <c r="AX122" s="59"/>
      <c r="AY122" s="59"/>
      <c r="AZ122" s="59"/>
      <c r="BA122" s="59"/>
      <c r="BB122" s="59"/>
      <c r="BC122" s="59"/>
      <c r="BD122" s="59"/>
      <c r="BE122" s="59"/>
      <c r="BF122" s="59"/>
      <c r="BG122" s="59"/>
      <c r="BH122" s="59"/>
      <c r="BI122" s="59"/>
      <c r="BJ122" s="59"/>
      <c r="BK122" s="59"/>
      <c r="BL122" s="59"/>
      <c r="BM122" s="59"/>
      <c r="BN122" s="59"/>
      <c r="BO122" s="59"/>
      <c r="BP122" s="59"/>
      <c r="BQ122" s="59"/>
      <c r="BR122" s="59"/>
      <c r="BS122" s="59"/>
      <c r="BT122" s="59"/>
      <c r="BU122" s="59"/>
      <c r="BV122" s="59"/>
      <c r="BW122" s="59"/>
      <c r="BX122" s="59"/>
      <c r="BY122" s="59"/>
      <c r="BZ122" s="59"/>
      <c r="CA122" s="59"/>
      <c r="CB122" s="59"/>
      <c r="CC122" s="59"/>
      <c r="CD122" s="59"/>
      <c r="CE122" s="59"/>
      <c r="CF122" s="59"/>
      <c r="CG122" s="59"/>
      <c r="CH122" s="59"/>
      <c r="CI122" s="59"/>
      <c r="CJ122" s="59"/>
      <c r="CK122" s="59"/>
      <c r="CL122" s="59"/>
      <c r="CM122" s="59"/>
    </row>
    <row r="123" spans="1:91" ht="15.65" customHeight="1" x14ac:dyDescent="0.35">
      <c r="A123" s="301"/>
      <c r="B123" s="86" t="s">
        <v>149</v>
      </c>
      <c r="C123" s="86" t="s">
        <v>36</v>
      </c>
      <c r="D123" s="223" t="s">
        <v>150</v>
      </c>
      <c r="E123" s="88">
        <v>41</v>
      </c>
      <c r="F123" s="88">
        <v>41</v>
      </c>
      <c r="G123" s="87" t="s">
        <v>17</v>
      </c>
      <c r="H123" s="87" t="s">
        <v>17</v>
      </c>
      <c r="I123" s="87" t="s">
        <v>17</v>
      </c>
      <c r="J123" s="107" t="s">
        <v>17</v>
      </c>
      <c r="K123" s="240"/>
    </row>
    <row r="124" spans="1:91" ht="23.5" x14ac:dyDescent="0.35">
      <c r="A124" s="301"/>
      <c r="B124" s="52" t="s">
        <v>149</v>
      </c>
      <c r="C124" s="52" t="s">
        <v>151</v>
      </c>
      <c r="D124" s="41" t="s">
        <v>150</v>
      </c>
      <c r="E124" s="42">
        <v>5</v>
      </c>
      <c r="F124" s="42">
        <v>5</v>
      </c>
      <c r="G124" s="43" t="s">
        <v>17</v>
      </c>
      <c r="H124" s="43" t="s">
        <v>17</v>
      </c>
      <c r="I124" s="43" t="s">
        <v>17</v>
      </c>
      <c r="J124" s="97" t="s">
        <v>17</v>
      </c>
      <c r="K124" s="232"/>
    </row>
    <row r="125" spans="1:91" ht="23.5" x14ac:dyDescent="0.35">
      <c r="A125" s="301"/>
      <c r="B125" s="52" t="s">
        <v>149</v>
      </c>
      <c r="C125" s="52" t="s">
        <v>39</v>
      </c>
      <c r="D125" s="41" t="s">
        <v>150</v>
      </c>
      <c r="E125" s="42">
        <v>14</v>
      </c>
      <c r="F125" s="42">
        <v>14</v>
      </c>
      <c r="G125" s="16" t="s">
        <v>17</v>
      </c>
      <c r="H125" s="16" t="s">
        <v>17</v>
      </c>
      <c r="I125" s="16" t="s">
        <v>17</v>
      </c>
      <c r="J125" s="98" t="s">
        <v>17</v>
      </c>
      <c r="K125" s="233"/>
    </row>
    <row r="126" spans="1:91" ht="23.5" x14ac:dyDescent="0.35">
      <c r="A126" s="301"/>
      <c r="B126" s="226" t="s">
        <v>149</v>
      </c>
      <c r="C126" s="226" t="s">
        <v>152</v>
      </c>
      <c r="D126" s="227" t="s">
        <v>150</v>
      </c>
      <c r="E126" s="15">
        <v>8</v>
      </c>
      <c r="F126" s="15">
        <v>8</v>
      </c>
      <c r="G126" s="84" t="s">
        <v>17</v>
      </c>
      <c r="H126" s="84" t="s">
        <v>17</v>
      </c>
      <c r="I126" s="84" t="s">
        <v>17</v>
      </c>
      <c r="J126" s="103" t="s">
        <v>17</v>
      </c>
      <c r="K126" s="236"/>
    </row>
    <row r="127" spans="1:91" s="66" customFormat="1" ht="15.5" x14ac:dyDescent="0.35">
      <c r="A127" s="105" t="s">
        <v>153</v>
      </c>
      <c r="B127" s="272"/>
      <c r="C127" s="273"/>
      <c r="D127" s="282"/>
      <c r="E127" s="275"/>
      <c r="F127" s="275"/>
      <c r="G127" s="82"/>
      <c r="H127" s="71"/>
      <c r="I127" s="71"/>
      <c r="J127" s="106"/>
      <c r="K127" s="239"/>
      <c r="L127" s="59"/>
      <c r="M127" s="59"/>
      <c r="N127" s="59"/>
      <c r="O127" s="59"/>
      <c r="P127" s="59"/>
      <c r="Q127" s="59"/>
      <c r="R127" s="59"/>
      <c r="S127" s="59"/>
      <c r="T127" s="59"/>
      <c r="U127" s="59"/>
      <c r="V127" s="59"/>
      <c r="W127" s="59"/>
      <c r="X127" s="59"/>
      <c r="Y127" s="59"/>
      <c r="Z127" s="59"/>
      <c r="AA127" s="59"/>
      <c r="AB127" s="59"/>
      <c r="AC127" s="59"/>
      <c r="AD127" s="59"/>
      <c r="AE127" s="59"/>
      <c r="AF127" s="59"/>
      <c r="AG127" s="59"/>
      <c r="AH127" s="59"/>
      <c r="AI127" s="59"/>
      <c r="AJ127" s="59"/>
      <c r="AK127" s="59"/>
      <c r="AL127" s="59"/>
      <c r="AM127" s="59"/>
      <c r="AN127" s="59"/>
      <c r="AO127" s="59"/>
      <c r="AP127" s="59"/>
      <c r="AQ127" s="59"/>
      <c r="AR127" s="59"/>
      <c r="AS127" s="59"/>
      <c r="AT127" s="59"/>
      <c r="AU127" s="59"/>
      <c r="AV127" s="59"/>
      <c r="AW127" s="59"/>
      <c r="AX127" s="59"/>
      <c r="AY127" s="59"/>
      <c r="AZ127" s="59"/>
      <c r="BA127" s="59"/>
      <c r="BB127" s="59"/>
      <c r="BC127" s="59"/>
      <c r="BD127" s="59"/>
      <c r="BE127" s="59"/>
      <c r="BF127" s="59"/>
      <c r="BG127" s="59"/>
      <c r="BH127" s="59"/>
      <c r="BI127" s="59"/>
      <c r="BJ127" s="59"/>
      <c r="BK127" s="59"/>
      <c r="BL127" s="59"/>
      <c r="BM127" s="59"/>
      <c r="BN127" s="59"/>
      <c r="BO127" s="59"/>
      <c r="BP127" s="59"/>
      <c r="BQ127" s="59"/>
      <c r="BR127" s="59"/>
      <c r="BS127" s="59"/>
      <c r="BT127" s="59"/>
      <c r="BU127" s="59"/>
      <c r="BV127" s="59"/>
      <c r="BW127" s="59"/>
      <c r="BX127" s="59"/>
      <c r="BY127" s="59"/>
      <c r="BZ127" s="59"/>
      <c r="CA127" s="59"/>
      <c r="CB127" s="59"/>
      <c r="CC127" s="59"/>
      <c r="CD127" s="59"/>
      <c r="CE127" s="59"/>
      <c r="CF127" s="59"/>
      <c r="CG127" s="59"/>
      <c r="CH127" s="59"/>
      <c r="CI127" s="59"/>
      <c r="CJ127" s="59"/>
      <c r="CK127" s="59"/>
      <c r="CL127" s="59"/>
      <c r="CM127" s="59"/>
    </row>
    <row r="128" spans="1:91" s="225" customFormat="1" ht="23.5" x14ac:dyDescent="0.35">
      <c r="A128" s="300"/>
      <c r="B128" s="226" t="s">
        <v>154</v>
      </c>
      <c r="C128" s="226" t="s">
        <v>103</v>
      </c>
      <c r="D128" s="227" t="s">
        <v>24</v>
      </c>
      <c r="E128" s="288">
        <v>0.28499999999999998</v>
      </c>
      <c r="F128" s="288">
        <v>0.31</v>
      </c>
      <c r="G128" s="16" t="s">
        <v>17</v>
      </c>
      <c r="H128" s="16" t="s">
        <v>17</v>
      </c>
      <c r="I128" s="220" t="s">
        <v>238</v>
      </c>
      <c r="J128" s="98" t="s">
        <v>17</v>
      </c>
      <c r="K128" s="233"/>
      <c r="L128" s="224"/>
      <c r="M128" s="224"/>
      <c r="N128" s="224"/>
      <c r="O128" s="224"/>
      <c r="P128" s="224"/>
      <c r="Q128" s="224"/>
      <c r="R128" s="224"/>
      <c r="S128" s="224"/>
      <c r="T128" s="224"/>
      <c r="U128" s="224"/>
      <c r="V128" s="224"/>
      <c r="W128" s="224"/>
      <c r="X128" s="224"/>
      <c r="Y128" s="224"/>
      <c r="Z128" s="224"/>
      <c r="AA128" s="224"/>
      <c r="AB128" s="224"/>
      <c r="AC128" s="224"/>
      <c r="AD128" s="224"/>
      <c r="AE128" s="224"/>
      <c r="AF128" s="224"/>
      <c r="AG128" s="224"/>
      <c r="AH128" s="224"/>
      <c r="AI128" s="224"/>
      <c r="AJ128" s="224"/>
      <c r="AK128" s="224"/>
      <c r="AL128" s="224"/>
      <c r="AM128" s="224"/>
      <c r="AN128" s="224"/>
      <c r="AO128" s="224"/>
      <c r="AP128" s="224"/>
      <c r="AQ128" s="224"/>
      <c r="AR128" s="224"/>
      <c r="AS128" s="224"/>
      <c r="AT128" s="224"/>
      <c r="AU128" s="224"/>
      <c r="AV128" s="224"/>
      <c r="AW128" s="224"/>
      <c r="AX128" s="224"/>
      <c r="AY128" s="224"/>
      <c r="AZ128" s="224"/>
      <c r="BA128" s="224"/>
      <c r="BB128" s="224"/>
      <c r="BC128" s="224"/>
      <c r="BD128" s="224"/>
      <c r="BE128" s="224"/>
      <c r="BF128" s="224"/>
      <c r="BG128" s="224"/>
      <c r="BH128" s="224"/>
      <c r="BI128" s="224"/>
      <c r="BJ128" s="224"/>
      <c r="BK128" s="224"/>
      <c r="BL128" s="224"/>
      <c r="BM128" s="224"/>
      <c r="BN128" s="224"/>
      <c r="BO128" s="224"/>
      <c r="BP128" s="224"/>
      <c r="BQ128" s="224"/>
      <c r="BR128" s="224"/>
      <c r="BS128" s="224"/>
      <c r="BT128" s="224"/>
      <c r="BU128" s="224"/>
      <c r="BV128" s="224"/>
      <c r="BW128" s="224"/>
      <c r="BX128" s="224"/>
      <c r="BY128" s="224"/>
      <c r="BZ128" s="224"/>
      <c r="CA128" s="224"/>
      <c r="CB128" s="224"/>
      <c r="CC128" s="224"/>
      <c r="CD128" s="224"/>
      <c r="CE128" s="224"/>
      <c r="CF128" s="224"/>
      <c r="CG128" s="224"/>
      <c r="CH128" s="224"/>
      <c r="CI128" s="224"/>
      <c r="CJ128" s="224"/>
      <c r="CK128" s="224"/>
      <c r="CL128" s="224"/>
      <c r="CM128" s="224"/>
    </row>
    <row r="129" spans="1:91" ht="23.5" x14ac:dyDescent="0.35">
      <c r="A129" s="301"/>
      <c r="B129" s="49" t="s">
        <v>155</v>
      </c>
      <c r="C129" s="49" t="s">
        <v>103</v>
      </c>
      <c r="D129" s="283" t="s">
        <v>156</v>
      </c>
      <c r="E129" s="250">
        <v>109</v>
      </c>
      <c r="F129" s="250">
        <v>113</v>
      </c>
      <c r="G129" s="43" t="s">
        <v>17</v>
      </c>
      <c r="H129" s="43" t="s">
        <v>17</v>
      </c>
      <c r="I129" s="43" t="s">
        <v>17</v>
      </c>
      <c r="J129" s="97" t="s">
        <v>17</v>
      </c>
      <c r="K129" s="232"/>
    </row>
    <row r="130" spans="1:91" s="83" customFormat="1" ht="23.5" x14ac:dyDescent="0.35">
      <c r="A130" s="302"/>
      <c r="B130" s="52" t="s">
        <v>157</v>
      </c>
      <c r="C130" s="52" t="s">
        <v>103</v>
      </c>
      <c r="D130" s="41" t="s">
        <v>24</v>
      </c>
      <c r="E130" s="289">
        <v>3.5000000000000003E-2</v>
      </c>
      <c r="F130" s="289">
        <v>3.6999999999999998E-2</v>
      </c>
      <c r="G130" s="43" t="s">
        <v>17</v>
      </c>
      <c r="H130" s="43" t="s">
        <v>17</v>
      </c>
      <c r="I130" s="43" t="s">
        <v>17</v>
      </c>
      <c r="J130" s="97" t="s">
        <v>17</v>
      </c>
      <c r="K130" s="232"/>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c r="AQ130" s="5"/>
      <c r="AR130" s="5"/>
      <c r="AS130" s="5"/>
      <c r="AT130" s="33"/>
      <c r="AU130" s="33"/>
      <c r="AV130" s="33"/>
      <c r="AW130" s="33"/>
      <c r="AX130" s="33"/>
      <c r="AY130" s="33"/>
      <c r="AZ130" s="33"/>
      <c r="BA130" s="33"/>
      <c r="BB130" s="33"/>
      <c r="BC130" s="33"/>
      <c r="BD130" s="33"/>
      <c r="BE130" s="33"/>
      <c r="BF130" s="33"/>
      <c r="BG130" s="33"/>
      <c r="BH130" s="33"/>
      <c r="BI130" s="33"/>
      <c r="BJ130" s="33"/>
      <c r="BK130" s="33"/>
      <c r="BL130" s="33"/>
      <c r="BM130" s="33"/>
      <c r="BN130" s="33"/>
      <c r="BO130" s="33"/>
      <c r="BP130" s="33"/>
      <c r="BQ130" s="33"/>
      <c r="BR130" s="33"/>
      <c r="BS130" s="33"/>
      <c r="BT130" s="33"/>
      <c r="BU130" s="33"/>
      <c r="BV130" s="33"/>
      <c r="BW130" s="33"/>
      <c r="BX130" s="33"/>
      <c r="BY130" s="33"/>
      <c r="BZ130" s="33"/>
      <c r="CA130" s="33"/>
      <c r="CB130" s="33"/>
      <c r="CC130" s="33"/>
      <c r="CD130" s="33"/>
      <c r="CE130" s="33"/>
      <c r="CF130" s="33"/>
      <c r="CG130" s="33"/>
      <c r="CH130" s="33"/>
      <c r="CI130" s="33"/>
      <c r="CJ130" s="33"/>
      <c r="CK130" s="33"/>
      <c r="CL130" s="33"/>
      <c r="CM130" s="33"/>
    </row>
    <row r="132" spans="1:91" ht="14.5" x14ac:dyDescent="0.35"/>
    <row r="133" spans="1:91" s="2" customFormat="1" ht="14.5" x14ac:dyDescent="0.35">
      <c r="A133" s="5"/>
      <c r="B133" s="5"/>
      <c r="C133" s="5"/>
      <c r="D133" s="5"/>
      <c r="E133" s="17"/>
      <c r="F133" s="5"/>
      <c r="G133" s="73"/>
      <c r="H133" s="5"/>
      <c r="I133" s="5"/>
      <c r="J133" s="5"/>
      <c r="K133" s="228"/>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c r="AL133" s="5"/>
      <c r="AM133" s="5"/>
      <c r="AN133" s="5"/>
      <c r="AO133" s="5"/>
      <c r="AP133" s="5"/>
      <c r="AQ133" s="5"/>
      <c r="AR133" s="5"/>
      <c r="AS133" s="5"/>
      <c r="AT133" s="6"/>
      <c r="AU133" s="6"/>
      <c r="AV133" s="6"/>
      <c r="AW133" s="6"/>
      <c r="AX133" s="6"/>
      <c r="AY133" s="6"/>
      <c r="AZ133" s="6"/>
      <c r="BA133" s="6"/>
      <c r="BB133" s="6"/>
      <c r="BC133" s="6"/>
      <c r="BD133" s="6"/>
      <c r="BE133" s="6"/>
      <c r="BF133" s="6"/>
      <c r="BG133" s="6"/>
      <c r="BH133" s="6"/>
      <c r="BI133" s="6"/>
      <c r="BJ133" s="6"/>
      <c r="BK133" s="6"/>
      <c r="BL133" s="6"/>
      <c r="BM133" s="6"/>
      <c r="BN133" s="6"/>
      <c r="BO133" s="6"/>
      <c r="BP133" s="6"/>
      <c r="BQ133" s="6"/>
      <c r="BR133" s="6"/>
      <c r="BS133" s="6"/>
      <c r="BT133" s="6"/>
      <c r="BU133" s="6"/>
      <c r="BV133" s="6"/>
      <c r="BW133" s="6"/>
      <c r="BX133" s="6"/>
      <c r="BY133" s="6"/>
      <c r="BZ133" s="6"/>
      <c r="CA133" s="6"/>
      <c r="CB133" s="6"/>
      <c r="CC133" s="6"/>
      <c r="CD133" s="6"/>
      <c r="CE133" s="6"/>
      <c r="CF133" s="6"/>
      <c r="CG133" s="6"/>
      <c r="CH133" s="6"/>
      <c r="CI133" s="6"/>
      <c r="CJ133" s="6"/>
      <c r="CK133" s="6"/>
      <c r="CL133" s="6"/>
      <c r="CM133" s="6"/>
    </row>
    <row r="134" spans="1:91" s="2" customFormat="1" ht="14.5" x14ac:dyDescent="0.35">
      <c r="A134" s="5"/>
      <c r="B134" s="5"/>
      <c r="C134" s="5"/>
      <c r="D134" s="5"/>
      <c r="E134" s="5"/>
      <c r="F134" s="5"/>
      <c r="G134" s="73"/>
      <c r="H134" s="5"/>
      <c r="I134" s="5"/>
      <c r="J134" s="5"/>
      <c r="K134" s="228"/>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c r="AL134" s="5"/>
      <c r="AM134" s="5"/>
      <c r="AN134" s="5"/>
      <c r="AO134" s="5"/>
      <c r="AP134" s="5"/>
      <c r="AQ134" s="5"/>
      <c r="AR134" s="5"/>
      <c r="AS134" s="5"/>
      <c r="AT134" s="6"/>
      <c r="AU134" s="6"/>
      <c r="AV134" s="6"/>
      <c r="AW134" s="6"/>
      <c r="AX134" s="6"/>
      <c r="AY134" s="6"/>
      <c r="AZ134" s="6"/>
      <c r="BA134" s="6"/>
      <c r="BB134" s="6"/>
      <c r="BC134" s="6"/>
      <c r="BD134" s="6"/>
      <c r="BE134" s="6"/>
      <c r="BF134" s="6"/>
      <c r="BG134" s="6"/>
      <c r="BH134" s="6"/>
      <c r="BI134" s="6"/>
      <c r="BJ134" s="6"/>
      <c r="BK134" s="6"/>
      <c r="BL134" s="6"/>
      <c r="BM134" s="6"/>
      <c r="BN134" s="6"/>
      <c r="BO134" s="6"/>
      <c r="BP134" s="6"/>
      <c r="BQ134" s="6"/>
      <c r="BR134" s="6"/>
      <c r="BS134" s="6"/>
      <c r="BT134" s="6"/>
      <c r="BU134" s="6"/>
      <c r="BV134" s="6"/>
      <c r="BW134" s="6"/>
      <c r="BX134" s="6"/>
      <c r="BY134" s="6"/>
      <c r="BZ134" s="6"/>
      <c r="CA134" s="6"/>
      <c r="CB134" s="6"/>
      <c r="CC134" s="6"/>
      <c r="CD134" s="6"/>
      <c r="CE134" s="6"/>
      <c r="CF134" s="6"/>
      <c r="CG134" s="6"/>
      <c r="CH134" s="6"/>
      <c r="CI134" s="6"/>
      <c r="CJ134" s="6"/>
      <c r="CK134" s="6"/>
      <c r="CL134" s="6"/>
      <c r="CM134" s="6"/>
    </row>
    <row r="135" spans="1:91" s="2" customFormat="1" ht="14.5" x14ac:dyDescent="0.35">
      <c r="A135" s="5"/>
      <c r="B135" s="5"/>
      <c r="C135" s="5"/>
      <c r="D135" s="5"/>
      <c r="E135" s="5"/>
      <c r="F135" s="5"/>
      <c r="G135" s="73"/>
      <c r="H135" s="5"/>
      <c r="I135" s="59"/>
      <c r="J135" s="5"/>
      <c r="K135" s="228"/>
      <c r="L135" s="6"/>
      <c r="M135" s="6"/>
      <c r="N135" s="6"/>
      <c r="O135" s="6"/>
      <c r="P135" s="6"/>
      <c r="Q135" s="6"/>
      <c r="R135" s="6"/>
      <c r="S135" s="6"/>
      <c r="T135" s="6"/>
      <c r="U135" s="6"/>
      <c r="V135" s="6"/>
      <c r="W135" s="6"/>
      <c r="X135" s="6"/>
      <c r="Y135" s="6"/>
      <c r="Z135" s="6"/>
      <c r="AA135" s="6"/>
      <c r="AB135" s="6"/>
      <c r="AC135" s="6"/>
      <c r="AD135" s="6"/>
      <c r="AE135" s="6"/>
      <c r="AF135" s="6"/>
      <c r="AG135" s="6"/>
      <c r="AH135" s="6"/>
      <c r="AI135" s="6"/>
      <c r="AJ135" s="6"/>
      <c r="AK135" s="6"/>
      <c r="AL135" s="6"/>
      <c r="AM135" s="6"/>
      <c r="AN135" s="6"/>
      <c r="AO135" s="6"/>
      <c r="AP135" s="6"/>
      <c r="AQ135" s="6"/>
      <c r="AR135" s="6"/>
      <c r="AS135" s="6"/>
      <c r="AT135" s="6"/>
      <c r="AU135" s="6"/>
      <c r="AV135" s="6"/>
      <c r="AW135" s="6"/>
      <c r="AX135" s="6"/>
      <c r="AY135" s="6"/>
      <c r="AZ135" s="6"/>
      <c r="BA135" s="6"/>
      <c r="BB135" s="6"/>
      <c r="BC135" s="6"/>
      <c r="BD135" s="6"/>
      <c r="BE135" s="6"/>
      <c r="BF135" s="6"/>
      <c r="BG135" s="6"/>
      <c r="BH135" s="6"/>
      <c r="BI135" s="6"/>
      <c r="BJ135" s="6"/>
      <c r="BK135" s="6"/>
      <c r="BL135" s="6"/>
      <c r="BM135" s="6"/>
      <c r="BN135" s="6"/>
      <c r="BO135" s="6"/>
      <c r="BP135" s="6"/>
      <c r="BQ135" s="6"/>
      <c r="BR135" s="6"/>
      <c r="BS135" s="6"/>
      <c r="BT135" s="6"/>
      <c r="BU135" s="6"/>
      <c r="BV135" s="6"/>
      <c r="BW135" s="6"/>
      <c r="BX135" s="6"/>
      <c r="BY135" s="6"/>
      <c r="BZ135" s="6"/>
      <c r="CA135" s="6"/>
      <c r="CB135" s="6"/>
      <c r="CC135" s="6"/>
      <c r="CD135" s="6"/>
      <c r="CE135" s="6"/>
      <c r="CF135" s="6"/>
      <c r="CG135" s="6"/>
      <c r="CH135" s="6"/>
      <c r="CI135" s="6"/>
      <c r="CJ135" s="6"/>
      <c r="CK135" s="6"/>
      <c r="CL135" s="6"/>
      <c r="CM135" s="6"/>
    </row>
    <row r="136" spans="1:91" s="2" customFormat="1" ht="14.5" x14ac:dyDescent="0.35">
      <c r="A136" s="5"/>
      <c r="B136" s="5"/>
      <c r="C136" s="5"/>
      <c r="D136" s="5"/>
      <c r="E136" s="5"/>
      <c r="F136" s="5"/>
      <c r="G136" s="73"/>
      <c r="H136" s="5"/>
      <c r="I136" s="5"/>
      <c r="J136" s="5"/>
      <c r="K136" s="228"/>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c r="AK136" s="6"/>
      <c r="AL136" s="6"/>
      <c r="AM136" s="6"/>
      <c r="AN136" s="6"/>
      <c r="AO136" s="6"/>
      <c r="AP136" s="6"/>
      <c r="AQ136" s="6"/>
      <c r="AR136" s="6"/>
      <c r="AS136" s="6"/>
      <c r="AT136" s="6"/>
      <c r="AU136" s="6"/>
      <c r="AV136" s="6"/>
      <c r="AW136" s="6"/>
      <c r="AX136" s="6"/>
      <c r="AY136" s="6"/>
      <c r="AZ136" s="6"/>
      <c r="BA136" s="6"/>
      <c r="BB136" s="6"/>
      <c r="BC136" s="6"/>
      <c r="BD136" s="6"/>
      <c r="BE136" s="6"/>
      <c r="BF136" s="6"/>
      <c r="BG136" s="6"/>
      <c r="BH136" s="6"/>
      <c r="BI136" s="6"/>
      <c r="BJ136" s="6"/>
      <c r="BK136" s="6"/>
      <c r="BL136" s="6"/>
      <c r="BM136" s="6"/>
      <c r="BN136" s="6"/>
      <c r="BO136" s="6"/>
      <c r="BP136" s="6"/>
      <c r="BQ136" s="6"/>
      <c r="BR136" s="6"/>
      <c r="BS136" s="6"/>
      <c r="BT136" s="6"/>
      <c r="BU136" s="6"/>
      <c r="BV136" s="6"/>
      <c r="BW136" s="6"/>
      <c r="BX136" s="6"/>
      <c r="BY136" s="6"/>
      <c r="BZ136" s="6"/>
      <c r="CA136" s="6"/>
      <c r="CB136" s="6"/>
      <c r="CC136" s="6"/>
      <c r="CD136" s="6"/>
      <c r="CE136" s="6"/>
      <c r="CF136" s="6"/>
      <c r="CG136" s="6"/>
      <c r="CH136" s="6"/>
      <c r="CI136" s="6"/>
      <c r="CJ136" s="6"/>
      <c r="CK136" s="6"/>
      <c r="CL136" s="6"/>
      <c r="CM136" s="6"/>
    </row>
    <row r="137" spans="1:91" s="2" customFormat="1" ht="14.5" x14ac:dyDescent="0.35">
      <c r="A137" s="5"/>
      <c r="B137" s="5"/>
      <c r="C137" s="5"/>
      <c r="D137" s="5"/>
      <c r="E137" s="5"/>
      <c r="F137" s="5"/>
      <c r="G137" s="73"/>
      <c r="H137" s="5"/>
      <c r="I137" s="5"/>
      <c r="J137" s="5"/>
      <c r="K137" s="228"/>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c r="AK137" s="6"/>
      <c r="AL137" s="6"/>
      <c r="AM137" s="6"/>
      <c r="AN137" s="6"/>
      <c r="AO137" s="6"/>
      <c r="AP137" s="6"/>
      <c r="AQ137" s="6"/>
      <c r="AR137" s="6"/>
      <c r="AS137" s="6"/>
      <c r="AT137" s="6"/>
      <c r="AU137" s="6"/>
      <c r="AV137" s="6"/>
      <c r="AW137" s="6"/>
      <c r="AX137" s="6"/>
      <c r="AY137" s="6"/>
      <c r="AZ137" s="6"/>
      <c r="BA137" s="6"/>
      <c r="BB137" s="6"/>
      <c r="BC137" s="6"/>
      <c r="BD137" s="6"/>
      <c r="BE137" s="6"/>
      <c r="BF137" s="6"/>
      <c r="BG137" s="6"/>
      <c r="BH137" s="6"/>
      <c r="BI137" s="6"/>
      <c r="BJ137" s="6"/>
      <c r="BK137" s="6"/>
      <c r="BL137" s="6"/>
      <c r="BM137" s="6"/>
      <c r="BN137" s="6"/>
      <c r="BO137" s="6"/>
      <c r="BP137" s="6"/>
      <c r="BQ137" s="6"/>
      <c r="BR137" s="6"/>
      <c r="BS137" s="6"/>
      <c r="BT137" s="6"/>
      <c r="BU137" s="6"/>
      <c r="BV137" s="6"/>
      <c r="BW137" s="6"/>
      <c r="BX137" s="6"/>
      <c r="BY137" s="6"/>
      <c r="BZ137" s="6"/>
      <c r="CA137" s="6"/>
      <c r="CB137" s="6"/>
      <c r="CC137" s="6"/>
      <c r="CD137" s="6"/>
      <c r="CE137" s="6"/>
      <c r="CF137" s="6"/>
      <c r="CG137" s="6"/>
      <c r="CH137" s="6"/>
      <c r="CI137" s="6"/>
      <c r="CJ137" s="6"/>
      <c r="CK137" s="6"/>
      <c r="CL137" s="6"/>
      <c r="CM137" s="6"/>
    </row>
    <row r="138" spans="1:91" s="2" customFormat="1" ht="14.5" x14ac:dyDescent="0.35">
      <c r="A138" s="5"/>
      <c r="B138" s="5"/>
      <c r="C138" s="5"/>
      <c r="D138" s="5"/>
      <c r="E138" s="5"/>
      <c r="F138" s="5"/>
      <c r="G138" s="73"/>
      <c r="H138" s="5"/>
      <c r="I138" s="5"/>
      <c r="J138" s="5"/>
      <c r="K138" s="228"/>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c r="AK138" s="6"/>
      <c r="AL138" s="6"/>
      <c r="AM138" s="6"/>
      <c r="AN138" s="6"/>
      <c r="AO138" s="6"/>
      <c r="AP138" s="6"/>
      <c r="AQ138" s="6"/>
      <c r="AR138" s="6"/>
      <c r="AS138" s="6"/>
      <c r="AT138" s="6"/>
      <c r="AU138" s="6"/>
      <c r="AV138" s="6"/>
      <c r="AW138" s="6"/>
      <c r="AX138" s="6"/>
      <c r="AY138" s="6"/>
      <c r="AZ138" s="6"/>
      <c r="BA138" s="6"/>
      <c r="BB138" s="6"/>
      <c r="BC138" s="6"/>
      <c r="BD138" s="6"/>
      <c r="BE138" s="6"/>
      <c r="BF138" s="6"/>
      <c r="BG138" s="6"/>
      <c r="BH138" s="6"/>
      <c r="BI138" s="6"/>
      <c r="BJ138" s="6"/>
      <c r="BK138" s="6"/>
      <c r="BL138" s="6"/>
      <c r="BM138" s="6"/>
      <c r="BN138" s="6"/>
      <c r="BO138" s="6"/>
      <c r="BP138" s="6"/>
      <c r="BQ138" s="6"/>
      <c r="BR138" s="6"/>
      <c r="BS138" s="6"/>
      <c r="BT138" s="6"/>
      <c r="BU138" s="6"/>
      <c r="BV138" s="6"/>
      <c r="BW138" s="6"/>
      <c r="BX138" s="6"/>
      <c r="BY138" s="6"/>
      <c r="BZ138" s="6"/>
      <c r="CA138" s="6"/>
      <c r="CB138" s="6"/>
      <c r="CC138" s="6"/>
      <c r="CD138" s="6"/>
      <c r="CE138" s="6"/>
      <c r="CF138" s="6"/>
      <c r="CG138" s="6"/>
      <c r="CH138" s="6"/>
      <c r="CI138" s="6"/>
      <c r="CJ138" s="6"/>
      <c r="CK138" s="6"/>
      <c r="CL138" s="6"/>
      <c r="CM138" s="6"/>
    </row>
    <row r="139" spans="1:91" s="2" customFormat="1" ht="14.5" x14ac:dyDescent="0.35">
      <c r="A139" s="5"/>
      <c r="B139" s="5"/>
      <c r="C139" s="5"/>
      <c r="D139" s="5"/>
      <c r="E139" s="5"/>
      <c r="F139" s="5"/>
      <c r="G139" s="73"/>
      <c r="H139" s="5"/>
      <c r="I139" s="5"/>
      <c r="J139" s="5"/>
      <c r="K139" s="228"/>
      <c r="L139" s="6"/>
      <c r="M139" s="6"/>
      <c r="N139" s="6"/>
      <c r="O139" s="6"/>
      <c r="P139" s="6"/>
      <c r="Q139" s="6"/>
      <c r="R139" s="6"/>
      <c r="S139" s="6"/>
      <c r="T139" s="6"/>
      <c r="U139" s="6"/>
      <c r="V139" s="6"/>
      <c r="W139" s="6"/>
      <c r="X139" s="6"/>
      <c r="Y139" s="6"/>
      <c r="Z139" s="6"/>
      <c r="AA139" s="6"/>
      <c r="AB139" s="6"/>
      <c r="AC139" s="6"/>
      <c r="AD139" s="6"/>
      <c r="AE139" s="6"/>
      <c r="AF139" s="6"/>
      <c r="AG139" s="6"/>
      <c r="AH139" s="6"/>
      <c r="AI139" s="6"/>
      <c r="AJ139" s="6"/>
      <c r="AK139" s="6"/>
      <c r="AL139" s="6"/>
      <c r="AM139" s="6"/>
      <c r="AN139" s="6"/>
      <c r="AO139" s="6"/>
      <c r="AP139" s="6"/>
      <c r="AQ139" s="6"/>
      <c r="AR139" s="6"/>
      <c r="AS139" s="6"/>
      <c r="AT139" s="6"/>
      <c r="AU139" s="6"/>
      <c r="AV139" s="6"/>
      <c r="AW139" s="6"/>
      <c r="AX139" s="6"/>
      <c r="AY139" s="6"/>
      <c r="AZ139" s="6"/>
      <c r="BA139" s="6"/>
      <c r="BB139" s="6"/>
      <c r="BC139" s="6"/>
      <c r="BD139" s="6"/>
      <c r="BE139" s="6"/>
      <c r="BF139" s="6"/>
      <c r="BG139" s="6"/>
      <c r="BH139" s="6"/>
      <c r="BI139" s="6"/>
      <c r="BJ139" s="6"/>
      <c r="BK139" s="6"/>
      <c r="BL139" s="6"/>
      <c r="BM139" s="6"/>
      <c r="BN139" s="6"/>
      <c r="BO139" s="6"/>
      <c r="BP139" s="6"/>
      <c r="BQ139" s="6"/>
      <c r="BR139" s="6"/>
      <c r="BS139" s="6"/>
      <c r="BT139" s="6"/>
      <c r="BU139" s="6"/>
      <c r="BV139" s="6"/>
      <c r="BW139" s="6"/>
      <c r="BX139" s="6"/>
      <c r="BY139" s="6"/>
      <c r="BZ139" s="6"/>
      <c r="CA139" s="6"/>
      <c r="CB139" s="6"/>
      <c r="CC139" s="6"/>
      <c r="CD139" s="6"/>
      <c r="CE139" s="6"/>
      <c r="CF139" s="6"/>
      <c r="CG139" s="6"/>
      <c r="CH139" s="6"/>
      <c r="CI139" s="6"/>
      <c r="CJ139" s="6"/>
      <c r="CK139" s="6"/>
      <c r="CL139" s="6"/>
      <c r="CM139" s="6"/>
    </row>
    <row r="140" spans="1:91" s="2" customFormat="1" ht="14.5" x14ac:dyDescent="0.35">
      <c r="A140" s="5"/>
      <c r="B140" s="5"/>
      <c r="C140" s="5"/>
      <c r="D140" s="5"/>
      <c r="E140" s="5"/>
      <c r="F140" s="5"/>
      <c r="G140" s="73"/>
      <c r="H140" s="5"/>
      <c r="I140" s="5"/>
      <c r="J140" s="5"/>
      <c r="K140" s="228"/>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c r="AN140" s="6"/>
      <c r="AO140" s="6"/>
      <c r="AP140" s="6"/>
      <c r="AQ140" s="6"/>
      <c r="AR140" s="6"/>
      <c r="AS140" s="6"/>
      <c r="AT140" s="6"/>
      <c r="AU140" s="6"/>
      <c r="AV140" s="6"/>
      <c r="AW140" s="6"/>
      <c r="AX140" s="6"/>
      <c r="AY140" s="6"/>
      <c r="AZ140" s="6"/>
      <c r="BA140" s="6"/>
      <c r="BB140" s="6"/>
      <c r="BC140" s="6"/>
      <c r="BD140" s="6"/>
      <c r="BE140" s="6"/>
      <c r="BF140" s="6"/>
      <c r="BG140" s="6"/>
      <c r="BH140" s="6"/>
      <c r="BI140" s="6"/>
      <c r="BJ140" s="6"/>
      <c r="BK140" s="6"/>
      <c r="BL140" s="6"/>
      <c r="BM140" s="6"/>
      <c r="BN140" s="6"/>
      <c r="BO140" s="6"/>
      <c r="BP140" s="6"/>
      <c r="BQ140" s="6"/>
      <c r="BR140" s="6"/>
      <c r="BS140" s="6"/>
      <c r="BT140" s="6"/>
      <c r="BU140" s="6"/>
      <c r="BV140" s="6"/>
      <c r="BW140" s="6"/>
      <c r="BX140" s="6"/>
      <c r="BY140" s="6"/>
      <c r="BZ140" s="6"/>
      <c r="CA140" s="6"/>
      <c r="CB140" s="6"/>
      <c r="CC140" s="6"/>
      <c r="CD140" s="6"/>
      <c r="CE140" s="6"/>
      <c r="CF140" s="6"/>
      <c r="CG140" s="6"/>
      <c r="CH140" s="6"/>
      <c r="CI140" s="6"/>
      <c r="CJ140" s="6"/>
      <c r="CK140" s="6"/>
      <c r="CL140" s="6"/>
      <c r="CM140" s="6"/>
    </row>
    <row r="141" spans="1:91" s="2" customFormat="1" ht="14.5" x14ac:dyDescent="0.35">
      <c r="A141" s="5"/>
      <c r="B141" s="5"/>
      <c r="C141" s="5"/>
      <c r="D141" s="5"/>
      <c r="E141" s="5"/>
      <c r="F141" s="5"/>
      <c r="G141" s="73"/>
      <c r="H141" s="5"/>
      <c r="I141" s="5"/>
      <c r="J141" s="5"/>
      <c r="K141" s="228"/>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6"/>
      <c r="AL141" s="6"/>
      <c r="AM141" s="6"/>
      <c r="AN141" s="6"/>
      <c r="AO141" s="6"/>
      <c r="AP141" s="6"/>
      <c r="AQ141" s="6"/>
      <c r="AR141" s="6"/>
      <c r="AS141" s="6"/>
      <c r="AT141" s="6"/>
      <c r="AU141" s="6"/>
      <c r="AV141" s="6"/>
      <c r="AW141" s="6"/>
      <c r="AX141" s="6"/>
      <c r="AY141" s="6"/>
      <c r="AZ141" s="6"/>
      <c r="BA141" s="6"/>
      <c r="BB141" s="6"/>
      <c r="BC141" s="6"/>
      <c r="BD141" s="6"/>
      <c r="BE141" s="6"/>
      <c r="BF141" s="6"/>
      <c r="BG141" s="6"/>
      <c r="BH141" s="6"/>
      <c r="BI141" s="6"/>
      <c r="BJ141" s="6"/>
      <c r="BK141" s="6"/>
      <c r="BL141" s="6"/>
      <c r="BM141" s="6"/>
      <c r="BN141" s="6"/>
      <c r="BO141" s="6"/>
      <c r="BP141" s="6"/>
      <c r="BQ141" s="6"/>
      <c r="BR141" s="6"/>
      <c r="BS141" s="6"/>
      <c r="BT141" s="6"/>
      <c r="BU141" s="6"/>
      <c r="BV141" s="6"/>
      <c r="BW141" s="6"/>
      <c r="BX141" s="6"/>
      <c r="BY141" s="6"/>
      <c r="BZ141" s="6"/>
      <c r="CA141" s="6"/>
      <c r="CB141" s="6"/>
      <c r="CC141" s="6"/>
      <c r="CD141" s="6"/>
      <c r="CE141" s="6"/>
      <c r="CF141" s="6"/>
      <c r="CG141" s="6"/>
      <c r="CH141" s="6"/>
      <c r="CI141" s="6"/>
      <c r="CJ141" s="6"/>
      <c r="CK141" s="6"/>
      <c r="CL141" s="6"/>
      <c r="CM141" s="6"/>
    </row>
    <row r="142" spans="1:91" s="2" customFormat="1" ht="14.5" x14ac:dyDescent="0.35">
      <c r="A142" s="5"/>
      <c r="B142" s="5"/>
      <c r="C142" s="5"/>
      <c r="D142" s="5"/>
      <c r="E142" s="5"/>
      <c r="F142" s="5"/>
      <c r="G142" s="73"/>
      <c r="H142" s="5"/>
      <c r="I142" s="5"/>
      <c r="J142" s="5"/>
      <c r="K142" s="228"/>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6"/>
      <c r="AK142" s="6"/>
      <c r="AL142" s="6"/>
      <c r="AM142" s="6"/>
      <c r="AN142" s="6"/>
      <c r="AO142" s="6"/>
      <c r="AP142" s="6"/>
      <c r="AQ142" s="6"/>
      <c r="AR142" s="6"/>
      <c r="AS142" s="6"/>
      <c r="AT142" s="6"/>
      <c r="AU142" s="6"/>
      <c r="AV142" s="6"/>
      <c r="AW142" s="6"/>
      <c r="AX142" s="6"/>
      <c r="AY142" s="6"/>
      <c r="AZ142" s="6"/>
      <c r="BA142" s="6"/>
      <c r="BB142" s="6"/>
      <c r="BC142" s="6"/>
      <c r="BD142" s="6"/>
      <c r="BE142" s="6"/>
      <c r="BF142" s="6"/>
      <c r="BG142" s="6"/>
      <c r="BH142" s="6"/>
      <c r="BI142" s="6"/>
      <c r="BJ142" s="6"/>
      <c r="BK142" s="6"/>
      <c r="BL142" s="6"/>
      <c r="BM142" s="6"/>
      <c r="BN142" s="6"/>
      <c r="BO142" s="6"/>
      <c r="BP142" s="6"/>
      <c r="BQ142" s="6"/>
      <c r="BR142" s="6"/>
      <c r="BS142" s="6"/>
      <c r="BT142" s="6"/>
      <c r="BU142" s="6"/>
      <c r="BV142" s="6"/>
      <c r="BW142" s="6"/>
      <c r="BX142" s="6"/>
      <c r="BY142" s="6"/>
      <c r="BZ142" s="6"/>
      <c r="CA142" s="6"/>
      <c r="CB142" s="6"/>
      <c r="CC142" s="6"/>
      <c r="CD142" s="6"/>
      <c r="CE142" s="6"/>
      <c r="CF142" s="6"/>
      <c r="CG142" s="6"/>
      <c r="CH142" s="6"/>
      <c r="CI142" s="6"/>
      <c r="CJ142" s="6"/>
      <c r="CK142" s="6"/>
      <c r="CL142" s="6"/>
      <c r="CM142" s="6"/>
    </row>
    <row r="143" spans="1:91" s="2" customFormat="1" ht="14.5" x14ac:dyDescent="0.35">
      <c r="A143" s="5"/>
      <c r="B143" s="5"/>
      <c r="C143" s="5"/>
      <c r="D143" s="5"/>
      <c r="E143" s="5"/>
      <c r="F143" s="5"/>
      <c r="G143" s="73"/>
      <c r="H143" s="5"/>
      <c r="I143" s="5"/>
      <c r="J143" s="5"/>
      <c r="K143" s="228"/>
      <c r="L143" s="6"/>
      <c r="M143" s="6"/>
      <c r="N143" s="6"/>
      <c r="O143" s="6"/>
      <c r="P143" s="6"/>
      <c r="Q143" s="6"/>
      <c r="R143" s="6"/>
      <c r="S143" s="6"/>
      <c r="T143" s="6"/>
      <c r="U143" s="6"/>
      <c r="V143" s="6"/>
      <c r="W143" s="6"/>
      <c r="X143" s="6"/>
      <c r="Y143" s="6"/>
      <c r="Z143" s="6"/>
      <c r="AA143" s="6"/>
      <c r="AB143" s="6"/>
      <c r="AC143" s="6"/>
      <c r="AD143" s="6"/>
      <c r="AE143" s="6"/>
      <c r="AF143" s="6"/>
      <c r="AG143" s="6"/>
      <c r="AH143" s="6"/>
      <c r="AI143" s="6"/>
      <c r="AJ143" s="6"/>
      <c r="AK143" s="6"/>
      <c r="AL143" s="6"/>
      <c r="AM143" s="6"/>
      <c r="AN143" s="6"/>
      <c r="AO143" s="6"/>
      <c r="AP143" s="6"/>
      <c r="AQ143" s="6"/>
      <c r="AR143" s="6"/>
      <c r="AS143" s="6"/>
      <c r="AT143" s="6"/>
      <c r="AU143" s="6"/>
      <c r="AV143" s="6"/>
      <c r="AW143" s="6"/>
      <c r="AX143" s="6"/>
      <c r="AY143" s="6"/>
      <c r="AZ143" s="6"/>
      <c r="BA143" s="6"/>
      <c r="BB143" s="6"/>
      <c r="BC143" s="6"/>
      <c r="BD143" s="6"/>
      <c r="BE143" s="6"/>
      <c r="BF143" s="6"/>
      <c r="BG143" s="6"/>
      <c r="BH143" s="6"/>
      <c r="BI143" s="6"/>
      <c r="BJ143" s="6"/>
      <c r="BK143" s="6"/>
      <c r="BL143" s="6"/>
      <c r="BM143" s="6"/>
      <c r="BN143" s="6"/>
      <c r="BO143" s="6"/>
      <c r="BP143" s="6"/>
      <c r="BQ143" s="6"/>
      <c r="BR143" s="6"/>
      <c r="BS143" s="6"/>
      <c r="BT143" s="6"/>
      <c r="BU143" s="6"/>
      <c r="BV143" s="6"/>
      <c r="BW143" s="6"/>
      <c r="BX143" s="6"/>
      <c r="BY143" s="6"/>
      <c r="BZ143" s="6"/>
      <c r="CA143" s="6"/>
      <c r="CB143" s="6"/>
      <c r="CC143" s="6"/>
      <c r="CD143" s="6"/>
      <c r="CE143" s="6"/>
      <c r="CF143" s="6"/>
      <c r="CG143" s="6"/>
      <c r="CH143" s="6"/>
      <c r="CI143" s="6"/>
      <c r="CJ143" s="6"/>
      <c r="CK143" s="6"/>
      <c r="CL143" s="6"/>
      <c r="CM143" s="6"/>
    </row>
    <row r="144" spans="1:91" s="2" customFormat="1" ht="14.5" x14ac:dyDescent="0.35">
      <c r="A144" s="5"/>
      <c r="B144" s="5"/>
      <c r="C144" s="5"/>
      <c r="D144" s="5"/>
      <c r="E144" s="5"/>
      <c r="F144" s="5"/>
      <c r="G144" s="73"/>
      <c r="H144" s="5"/>
      <c r="I144" s="5"/>
      <c r="J144" s="5"/>
      <c r="K144" s="228"/>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6"/>
      <c r="AK144" s="6"/>
      <c r="AL144" s="6"/>
      <c r="AM144" s="6"/>
      <c r="AN144" s="6"/>
      <c r="AO144" s="6"/>
      <c r="AP144" s="6"/>
      <c r="AQ144" s="6"/>
      <c r="AR144" s="6"/>
      <c r="AS144" s="6"/>
      <c r="AT144" s="6"/>
      <c r="AU144" s="6"/>
      <c r="AV144" s="6"/>
      <c r="AW144" s="6"/>
      <c r="AX144" s="6"/>
      <c r="AY144" s="6"/>
      <c r="AZ144" s="6"/>
      <c r="BA144" s="6"/>
      <c r="BB144" s="6"/>
      <c r="BC144" s="6"/>
      <c r="BD144" s="6"/>
      <c r="BE144" s="6"/>
      <c r="BF144" s="6"/>
      <c r="BG144" s="6"/>
      <c r="BH144" s="6"/>
      <c r="BI144" s="6"/>
      <c r="BJ144" s="6"/>
      <c r="BK144" s="6"/>
      <c r="BL144" s="6"/>
      <c r="BM144" s="6"/>
      <c r="BN144" s="6"/>
      <c r="BO144" s="6"/>
      <c r="BP144" s="6"/>
      <c r="BQ144" s="6"/>
      <c r="BR144" s="6"/>
      <c r="BS144" s="6"/>
      <c r="BT144" s="6"/>
      <c r="BU144" s="6"/>
      <c r="BV144" s="6"/>
      <c r="BW144" s="6"/>
      <c r="BX144" s="6"/>
      <c r="BY144" s="6"/>
      <c r="BZ144" s="6"/>
      <c r="CA144" s="6"/>
      <c r="CB144" s="6"/>
      <c r="CC144" s="6"/>
      <c r="CD144" s="6"/>
      <c r="CE144" s="6"/>
      <c r="CF144" s="6"/>
      <c r="CG144" s="6"/>
      <c r="CH144" s="6"/>
      <c r="CI144" s="6"/>
      <c r="CJ144" s="6"/>
      <c r="CK144" s="6"/>
      <c r="CL144" s="6"/>
      <c r="CM144" s="6"/>
    </row>
    <row r="145" spans="1:91" s="2" customFormat="1" ht="14.5" x14ac:dyDescent="0.35">
      <c r="A145" s="5"/>
      <c r="B145" s="5"/>
      <c r="C145" s="5"/>
      <c r="D145" s="5"/>
      <c r="E145" s="5"/>
      <c r="F145" s="5"/>
      <c r="G145" s="73"/>
      <c r="H145" s="5"/>
      <c r="I145" s="5"/>
      <c r="J145" s="5"/>
      <c r="K145" s="228"/>
      <c r="L145" s="6"/>
      <c r="M145" s="6"/>
      <c r="N145" s="6"/>
      <c r="O145" s="6"/>
      <c r="P145" s="6"/>
      <c r="Q145" s="6"/>
      <c r="R145" s="6"/>
      <c r="S145" s="6"/>
      <c r="T145" s="6"/>
      <c r="U145" s="6"/>
      <c r="V145" s="6"/>
      <c r="W145" s="6"/>
      <c r="X145" s="6"/>
      <c r="Y145" s="6"/>
      <c r="Z145" s="6"/>
      <c r="AA145" s="6"/>
      <c r="AB145" s="6"/>
      <c r="AC145" s="6"/>
      <c r="AD145" s="6"/>
      <c r="AE145" s="6"/>
      <c r="AF145" s="6"/>
      <c r="AG145" s="6"/>
      <c r="AH145" s="6"/>
      <c r="AI145" s="6"/>
      <c r="AJ145" s="6"/>
      <c r="AK145" s="6"/>
      <c r="AL145" s="6"/>
      <c r="AM145" s="6"/>
      <c r="AN145" s="6"/>
      <c r="AO145" s="6"/>
      <c r="AP145" s="6"/>
      <c r="AQ145" s="6"/>
      <c r="AR145" s="6"/>
      <c r="AS145" s="6"/>
      <c r="AT145" s="6"/>
      <c r="AU145" s="6"/>
      <c r="AV145" s="6"/>
      <c r="AW145" s="6"/>
      <c r="AX145" s="6"/>
      <c r="AY145" s="6"/>
      <c r="AZ145" s="6"/>
      <c r="BA145" s="6"/>
      <c r="BB145" s="6"/>
      <c r="BC145" s="6"/>
      <c r="BD145" s="6"/>
      <c r="BE145" s="6"/>
      <c r="BF145" s="6"/>
      <c r="BG145" s="6"/>
      <c r="BH145" s="6"/>
      <c r="BI145" s="6"/>
      <c r="BJ145" s="6"/>
      <c r="BK145" s="6"/>
      <c r="BL145" s="6"/>
      <c r="BM145" s="6"/>
      <c r="BN145" s="6"/>
      <c r="BO145" s="6"/>
      <c r="BP145" s="6"/>
      <c r="BQ145" s="6"/>
      <c r="BR145" s="6"/>
      <c r="BS145" s="6"/>
      <c r="BT145" s="6"/>
      <c r="BU145" s="6"/>
      <c r="BV145" s="6"/>
      <c r="BW145" s="6"/>
      <c r="BX145" s="6"/>
      <c r="BY145" s="6"/>
      <c r="BZ145" s="6"/>
      <c r="CA145" s="6"/>
      <c r="CB145" s="6"/>
      <c r="CC145" s="6"/>
      <c r="CD145" s="6"/>
      <c r="CE145" s="6"/>
      <c r="CF145" s="6"/>
      <c r="CG145" s="6"/>
      <c r="CH145" s="6"/>
      <c r="CI145" s="6"/>
      <c r="CJ145" s="6"/>
      <c r="CK145" s="6"/>
      <c r="CL145" s="6"/>
      <c r="CM145" s="6"/>
    </row>
    <row r="146" spans="1:91" s="2" customFormat="1" ht="14.5" x14ac:dyDescent="0.35">
      <c r="A146" s="5"/>
      <c r="B146" s="5"/>
      <c r="C146" s="5"/>
      <c r="D146" s="5"/>
      <c r="E146" s="5"/>
      <c r="F146" s="5"/>
      <c r="G146" s="73"/>
      <c r="H146" s="5"/>
      <c r="I146" s="5"/>
      <c r="J146" s="5"/>
      <c r="K146" s="228"/>
      <c r="L146" s="6"/>
      <c r="M146" s="6"/>
      <c r="N146" s="6"/>
      <c r="O146" s="6"/>
      <c r="P146" s="6"/>
      <c r="Q146" s="6"/>
      <c r="R146" s="6"/>
      <c r="S146" s="6"/>
      <c r="T146" s="6"/>
      <c r="U146" s="6"/>
      <c r="V146" s="6"/>
      <c r="W146" s="6"/>
      <c r="X146" s="6"/>
      <c r="Y146" s="6"/>
      <c r="Z146" s="6"/>
      <c r="AA146" s="6"/>
      <c r="AB146" s="6"/>
      <c r="AC146" s="6"/>
      <c r="AD146" s="6"/>
      <c r="AE146" s="6"/>
      <c r="AF146" s="6"/>
      <c r="AG146" s="6"/>
      <c r="AH146" s="6"/>
      <c r="AI146" s="6"/>
      <c r="AJ146" s="6"/>
      <c r="AK146" s="6"/>
      <c r="AL146" s="6"/>
      <c r="AM146" s="6"/>
      <c r="AN146" s="6"/>
      <c r="AO146" s="6"/>
      <c r="AP146" s="6"/>
      <c r="AQ146" s="6"/>
      <c r="AR146" s="6"/>
      <c r="AS146" s="6"/>
      <c r="AT146" s="6"/>
      <c r="AU146" s="6"/>
      <c r="AV146" s="6"/>
      <c r="AW146" s="6"/>
      <c r="AX146" s="6"/>
      <c r="AY146" s="6"/>
      <c r="AZ146" s="6"/>
      <c r="BA146" s="6"/>
      <c r="BB146" s="6"/>
      <c r="BC146" s="6"/>
      <c r="BD146" s="6"/>
      <c r="BE146" s="6"/>
      <c r="BF146" s="6"/>
      <c r="BG146" s="6"/>
      <c r="BH146" s="6"/>
      <c r="BI146" s="6"/>
      <c r="BJ146" s="6"/>
      <c r="BK146" s="6"/>
      <c r="BL146" s="6"/>
      <c r="BM146" s="6"/>
      <c r="BN146" s="6"/>
      <c r="BO146" s="6"/>
      <c r="BP146" s="6"/>
      <c r="BQ146" s="6"/>
      <c r="BR146" s="6"/>
      <c r="BS146" s="6"/>
      <c r="BT146" s="6"/>
      <c r="BU146" s="6"/>
      <c r="BV146" s="6"/>
      <c r="BW146" s="6"/>
      <c r="BX146" s="6"/>
      <c r="BY146" s="6"/>
      <c r="BZ146" s="6"/>
      <c r="CA146" s="6"/>
      <c r="CB146" s="6"/>
      <c r="CC146" s="6"/>
      <c r="CD146" s="6"/>
      <c r="CE146" s="6"/>
      <c r="CF146" s="6"/>
      <c r="CG146" s="6"/>
      <c r="CH146" s="6"/>
      <c r="CI146" s="6"/>
      <c r="CJ146" s="6"/>
      <c r="CK146" s="6"/>
      <c r="CL146" s="6"/>
      <c r="CM146" s="6"/>
    </row>
    <row r="147" spans="1:91" s="2" customFormat="1" ht="14.5" x14ac:dyDescent="0.35">
      <c r="A147" s="5"/>
      <c r="B147" s="5"/>
      <c r="C147" s="5"/>
      <c r="D147" s="5"/>
      <c r="E147" s="5"/>
      <c r="F147" s="5"/>
      <c r="G147" s="73"/>
      <c r="H147" s="5"/>
      <c r="I147" s="5"/>
      <c r="J147" s="5"/>
      <c r="K147" s="228"/>
      <c r="L147" s="6"/>
      <c r="M147" s="6"/>
      <c r="N147" s="6"/>
      <c r="O147" s="6"/>
      <c r="P147" s="6"/>
      <c r="Q147" s="6"/>
      <c r="R147" s="6"/>
      <c r="S147" s="6"/>
      <c r="T147" s="6"/>
      <c r="U147" s="6"/>
      <c r="V147" s="6"/>
      <c r="W147" s="6"/>
      <c r="X147" s="6"/>
      <c r="Y147" s="6"/>
      <c r="Z147" s="6"/>
      <c r="AA147" s="6"/>
      <c r="AB147" s="6"/>
      <c r="AC147" s="6"/>
      <c r="AD147" s="6"/>
      <c r="AE147" s="6"/>
      <c r="AF147" s="6"/>
      <c r="AG147" s="6"/>
      <c r="AH147" s="6"/>
      <c r="AI147" s="6"/>
      <c r="AJ147" s="6"/>
      <c r="AK147" s="6"/>
      <c r="AL147" s="6"/>
      <c r="AM147" s="6"/>
      <c r="AN147" s="6"/>
      <c r="AO147" s="6"/>
      <c r="AP147" s="6"/>
      <c r="AQ147" s="6"/>
      <c r="AR147" s="6"/>
      <c r="AS147" s="6"/>
      <c r="AT147" s="6"/>
      <c r="AU147" s="6"/>
      <c r="AV147" s="6"/>
      <c r="AW147" s="6"/>
      <c r="AX147" s="6"/>
      <c r="AY147" s="6"/>
      <c r="AZ147" s="6"/>
      <c r="BA147" s="6"/>
      <c r="BB147" s="6"/>
      <c r="BC147" s="6"/>
      <c r="BD147" s="6"/>
      <c r="BE147" s="6"/>
      <c r="BF147" s="6"/>
      <c r="BG147" s="6"/>
      <c r="BH147" s="6"/>
      <c r="BI147" s="6"/>
      <c r="BJ147" s="6"/>
      <c r="BK147" s="6"/>
      <c r="BL147" s="6"/>
      <c r="BM147" s="6"/>
      <c r="BN147" s="6"/>
      <c r="BO147" s="6"/>
      <c r="BP147" s="6"/>
      <c r="BQ147" s="6"/>
      <c r="BR147" s="6"/>
      <c r="BS147" s="6"/>
      <c r="BT147" s="6"/>
      <c r="BU147" s="6"/>
      <c r="BV147" s="6"/>
      <c r="BW147" s="6"/>
      <c r="BX147" s="6"/>
      <c r="BY147" s="6"/>
      <c r="BZ147" s="6"/>
      <c r="CA147" s="6"/>
      <c r="CB147" s="6"/>
      <c r="CC147" s="6"/>
      <c r="CD147" s="6"/>
      <c r="CE147" s="6"/>
      <c r="CF147" s="6"/>
      <c r="CG147" s="6"/>
      <c r="CH147" s="6"/>
      <c r="CI147" s="6"/>
      <c r="CJ147" s="6"/>
      <c r="CK147" s="6"/>
      <c r="CL147" s="6"/>
      <c r="CM147" s="6"/>
    </row>
    <row r="148" spans="1:91" s="2" customFormat="1" ht="14.5" x14ac:dyDescent="0.35">
      <c r="A148" s="5"/>
      <c r="B148" s="5"/>
      <c r="C148" s="5"/>
      <c r="D148" s="5"/>
      <c r="E148" s="5"/>
      <c r="F148" s="5"/>
      <c r="G148" s="73"/>
      <c r="H148" s="5"/>
      <c r="I148" s="5"/>
      <c r="J148" s="5"/>
      <c r="K148" s="228"/>
      <c r="L148" s="6"/>
      <c r="M148" s="6"/>
      <c r="N148" s="6"/>
      <c r="O148" s="6"/>
      <c r="P148" s="6"/>
      <c r="Q148" s="6"/>
      <c r="R148" s="6"/>
      <c r="S148" s="6"/>
      <c r="T148" s="6"/>
      <c r="U148" s="6"/>
      <c r="V148" s="6"/>
      <c r="W148" s="6"/>
      <c r="X148" s="6"/>
      <c r="Y148" s="6"/>
      <c r="Z148" s="6"/>
      <c r="AA148" s="6"/>
      <c r="AB148" s="6"/>
      <c r="AC148" s="6"/>
      <c r="AD148" s="6"/>
      <c r="AE148" s="6"/>
      <c r="AF148" s="6"/>
      <c r="AG148" s="6"/>
      <c r="AH148" s="6"/>
      <c r="AI148" s="6"/>
      <c r="AJ148" s="6"/>
      <c r="AK148" s="6"/>
      <c r="AL148" s="6"/>
      <c r="AM148" s="6"/>
      <c r="AN148" s="6"/>
      <c r="AO148" s="6"/>
      <c r="AP148" s="6"/>
      <c r="AQ148" s="6"/>
      <c r="AR148" s="6"/>
      <c r="AS148" s="6"/>
      <c r="AT148" s="6"/>
      <c r="AU148" s="6"/>
      <c r="AV148" s="6"/>
      <c r="AW148" s="6"/>
      <c r="AX148" s="6"/>
      <c r="AY148" s="6"/>
      <c r="AZ148" s="6"/>
      <c r="BA148" s="6"/>
      <c r="BB148" s="6"/>
      <c r="BC148" s="6"/>
      <c r="BD148" s="6"/>
      <c r="BE148" s="6"/>
      <c r="BF148" s="6"/>
      <c r="BG148" s="6"/>
      <c r="BH148" s="6"/>
      <c r="BI148" s="6"/>
      <c r="BJ148" s="6"/>
      <c r="BK148" s="6"/>
      <c r="BL148" s="6"/>
      <c r="BM148" s="6"/>
      <c r="BN148" s="6"/>
      <c r="BO148" s="6"/>
      <c r="BP148" s="6"/>
      <c r="BQ148" s="6"/>
      <c r="BR148" s="6"/>
      <c r="BS148" s="6"/>
      <c r="BT148" s="6"/>
      <c r="BU148" s="6"/>
      <c r="BV148" s="6"/>
      <c r="BW148" s="6"/>
      <c r="BX148" s="6"/>
      <c r="BY148" s="6"/>
      <c r="BZ148" s="6"/>
      <c r="CA148" s="6"/>
      <c r="CB148" s="6"/>
      <c r="CC148" s="6"/>
      <c r="CD148" s="6"/>
      <c r="CE148" s="6"/>
      <c r="CF148" s="6"/>
      <c r="CG148" s="6"/>
      <c r="CH148" s="6"/>
      <c r="CI148" s="6"/>
      <c r="CJ148" s="6"/>
      <c r="CK148" s="6"/>
      <c r="CL148" s="6"/>
      <c r="CM148" s="6"/>
    </row>
    <row r="149" spans="1:91" s="2" customFormat="1" ht="14.5" x14ac:dyDescent="0.35">
      <c r="A149" s="5"/>
      <c r="B149" s="5"/>
      <c r="C149" s="5"/>
      <c r="D149" s="5"/>
      <c r="E149" s="5"/>
      <c r="F149" s="5"/>
      <c r="G149" s="73"/>
      <c r="H149" s="5"/>
      <c r="I149" s="5"/>
      <c r="J149" s="5"/>
      <c r="K149" s="228"/>
      <c r="L149" s="6"/>
      <c r="M149" s="6"/>
      <c r="N149" s="6"/>
      <c r="O149" s="6"/>
      <c r="P149" s="6"/>
      <c r="Q149" s="6"/>
      <c r="R149" s="6"/>
      <c r="S149" s="6"/>
      <c r="T149" s="6"/>
      <c r="U149" s="6"/>
      <c r="V149" s="6"/>
      <c r="W149" s="6"/>
      <c r="X149" s="6"/>
      <c r="Y149" s="6"/>
      <c r="Z149" s="6"/>
      <c r="AA149" s="6"/>
      <c r="AB149" s="6"/>
      <c r="AC149" s="6"/>
      <c r="AD149" s="6"/>
      <c r="AE149" s="6"/>
      <c r="AF149" s="6"/>
      <c r="AG149" s="6"/>
      <c r="AH149" s="6"/>
      <c r="AI149" s="6"/>
      <c r="AJ149" s="6"/>
      <c r="AK149" s="6"/>
      <c r="AL149" s="6"/>
      <c r="AM149" s="6"/>
      <c r="AN149" s="6"/>
      <c r="AO149" s="6"/>
      <c r="AP149" s="6"/>
      <c r="AQ149" s="6"/>
      <c r="AR149" s="6"/>
      <c r="AS149" s="6"/>
      <c r="AT149" s="6"/>
      <c r="AU149" s="6"/>
      <c r="AV149" s="6"/>
      <c r="AW149" s="6"/>
      <c r="AX149" s="6"/>
      <c r="AY149" s="6"/>
      <c r="AZ149" s="6"/>
      <c r="BA149" s="6"/>
      <c r="BB149" s="6"/>
      <c r="BC149" s="6"/>
      <c r="BD149" s="6"/>
      <c r="BE149" s="6"/>
      <c r="BF149" s="6"/>
      <c r="BG149" s="6"/>
      <c r="BH149" s="6"/>
      <c r="BI149" s="6"/>
      <c r="BJ149" s="6"/>
      <c r="BK149" s="6"/>
      <c r="BL149" s="6"/>
      <c r="BM149" s="6"/>
      <c r="BN149" s="6"/>
      <c r="BO149" s="6"/>
      <c r="BP149" s="6"/>
      <c r="BQ149" s="6"/>
      <c r="BR149" s="6"/>
      <c r="BS149" s="6"/>
      <c r="BT149" s="6"/>
      <c r="BU149" s="6"/>
      <c r="BV149" s="6"/>
      <c r="BW149" s="6"/>
      <c r="BX149" s="6"/>
      <c r="BY149" s="6"/>
      <c r="BZ149" s="6"/>
      <c r="CA149" s="6"/>
      <c r="CB149" s="6"/>
      <c r="CC149" s="6"/>
      <c r="CD149" s="6"/>
      <c r="CE149" s="6"/>
      <c r="CF149" s="6"/>
      <c r="CG149" s="6"/>
      <c r="CH149" s="6"/>
      <c r="CI149" s="6"/>
      <c r="CJ149" s="6"/>
      <c r="CK149" s="6"/>
      <c r="CL149" s="6"/>
      <c r="CM149" s="6"/>
    </row>
    <row r="150" spans="1:91" s="2" customFormat="1" ht="14.5" x14ac:dyDescent="0.35">
      <c r="A150" s="5"/>
      <c r="B150" s="5"/>
      <c r="C150" s="5"/>
      <c r="D150" s="5"/>
      <c r="E150" s="5"/>
      <c r="F150" s="5"/>
      <c r="G150" s="73"/>
      <c r="H150" s="5"/>
      <c r="I150" s="5"/>
      <c r="J150" s="5"/>
      <c r="K150" s="228"/>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6"/>
      <c r="AK150" s="6"/>
      <c r="AL150" s="6"/>
      <c r="AM150" s="6"/>
      <c r="AN150" s="6"/>
      <c r="AO150" s="6"/>
      <c r="AP150" s="6"/>
      <c r="AQ150" s="6"/>
      <c r="AR150" s="6"/>
      <c r="AS150" s="6"/>
      <c r="AT150" s="6"/>
      <c r="AU150" s="6"/>
      <c r="AV150" s="6"/>
      <c r="AW150" s="6"/>
      <c r="AX150" s="6"/>
      <c r="AY150" s="6"/>
      <c r="AZ150" s="6"/>
      <c r="BA150" s="6"/>
      <c r="BB150" s="6"/>
      <c r="BC150" s="6"/>
      <c r="BD150" s="6"/>
      <c r="BE150" s="6"/>
      <c r="BF150" s="6"/>
      <c r="BG150" s="6"/>
      <c r="BH150" s="6"/>
      <c r="BI150" s="6"/>
      <c r="BJ150" s="6"/>
      <c r="BK150" s="6"/>
      <c r="BL150" s="6"/>
      <c r="BM150" s="6"/>
      <c r="BN150" s="6"/>
      <c r="BO150" s="6"/>
      <c r="BP150" s="6"/>
      <c r="BQ150" s="6"/>
      <c r="BR150" s="6"/>
      <c r="BS150" s="6"/>
      <c r="BT150" s="6"/>
      <c r="BU150" s="6"/>
      <c r="BV150" s="6"/>
      <c r="BW150" s="6"/>
      <c r="BX150" s="6"/>
      <c r="BY150" s="6"/>
      <c r="BZ150" s="6"/>
      <c r="CA150" s="6"/>
      <c r="CB150" s="6"/>
      <c r="CC150" s="6"/>
      <c r="CD150" s="6"/>
      <c r="CE150" s="6"/>
      <c r="CF150" s="6"/>
      <c r="CG150" s="6"/>
      <c r="CH150" s="6"/>
      <c r="CI150" s="6"/>
      <c r="CJ150" s="6"/>
      <c r="CK150" s="6"/>
      <c r="CL150" s="6"/>
      <c r="CM150" s="6"/>
    </row>
    <row r="151" spans="1:91" s="2" customFormat="1" ht="14.5" x14ac:dyDescent="0.35">
      <c r="A151" s="5"/>
      <c r="B151" s="5"/>
      <c r="C151" s="5"/>
      <c r="D151" s="5"/>
      <c r="E151" s="5"/>
      <c r="F151" s="5"/>
      <c r="G151" s="73"/>
      <c r="H151" s="5"/>
      <c r="I151" s="5"/>
      <c r="J151" s="5"/>
      <c r="K151" s="228"/>
      <c r="L151" s="6"/>
      <c r="M151" s="6"/>
      <c r="N151" s="6"/>
      <c r="O151" s="6"/>
      <c r="P151" s="6"/>
      <c r="Q151" s="6"/>
      <c r="R151" s="6"/>
      <c r="S151" s="6"/>
      <c r="T151" s="6"/>
      <c r="U151" s="6"/>
      <c r="V151" s="6"/>
      <c r="W151" s="6"/>
      <c r="X151" s="6"/>
      <c r="Y151" s="6"/>
      <c r="Z151" s="6"/>
      <c r="AA151" s="6"/>
      <c r="AB151" s="6"/>
      <c r="AC151" s="6"/>
      <c r="AD151" s="6"/>
      <c r="AE151" s="6"/>
      <c r="AF151" s="6"/>
      <c r="AG151" s="6"/>
      <c r="AH151" s="6"/>
      <c r="AI151" s="6"/>
      <c r="AJ151" s="6"/>
      <c r="AK151" s="6"/>
      <c r="AL151" s="6"/>
      <c r="AM151" s="6"/>
      <c r="AN151" s="6"/>
      <c r="AO151" s="6"/>
      <c r="AP151" s="6"/>
      <c r="AQ151" s="6"/>
      <c r="AR151" s="6"/>
      <c r="AS151" s="6"/>
      <c r="AT151" s="6"/>
      <c r="AU151" s="6"/>
      <c r="AV151" s="6"/>
      <c r="AW151" s="6"/>
      <c r="AX151" s="6"/>
      <c r="AY151" s="6"/>
      <c r="AZ151" s="6"/>
      <c r="BA151" s="6"/>
      <c r="BB151" s="6"/>
      <c r="BC151" s="6"/>
      <c r="BD151" s="6"/>
      <c r="BE151" s="6"/>
      <c r="BF151" s="6"/>
      <c r="BG151" s="6"/>
      <c r="BH151" s="6"/>
      <c r="BI151" s="6"/>
      <c r="BJ151" s="6"/>
      <c r="BK151" s="6"/>
      <c r="BL151" s="6"/>
      <c r="BM151" s="6"/>
      <c r="BN151" s="6"/>
      <c r="BO151" s="6"/>
      <c r="BP151" s="6"/>
      <c r="BQ151" s="6"/>
      <c r="BR151" s="6"/>
      <c r="BS151" s="6"/>
      <c r="BT151" s="6"/>
      <c r="BU151" s="6"/>
      <c r="BV151" s="6"/>
      <c r="BW151" s="6"/>
      <c r="BX151" s="6"/>
      <c r="BY151" s="6"/>
      <c r="BZ151" s="6"/>
      <c r="CA151" s="6"/>
      <c r="CB151" s="6"/>
      <c r="CC151" s="6"/>
      <c r="CD151" s="6"/>
      <c r="CE151" s="6"/>
      <c r="CF151" s="6"/>
      <c r="CG151" s="6"/>
      <c r="CH151" s="6"/>
      <c r="CI151" s="6"/>
      <c r="CJ151" s="6"/>
      <c r="CK151" s="6"/>
      <c r="CL151" s="6"/>
      <c r="CM151" s="6"/>
    </row>
    <row r="152" spans="1:91" s="2" customFormat="1" ht="14.5" x14ac:dyDescent="0.35">
      <c r="A152" s="5"/>
      <c r="B152" s="5"/>
      <c r="C152" s="5"/>
      <c r="D152" s="5"/>
      <c r="E152" s="5"/>
      <c r="F152" s="5"/>
      <c r="G152" s="73"/>
      <c r="H152" s="5"/>
      <c r="I152" s="5"/>
      <c r="J152" s="5"/>
      <c r="K152" s="228"/>
      <c r="L152" s="6"/>
      <c r="M152" s="6"/>
      <c r="N152" s="6"/>
      <c r="O152" s="6"/>
      <c r="P152" s="6"/>
      <c r="Q152" s="6"/>
      <c r="R152" s="6"/>
      <c r="S152" s="6"/>
      <c r="T152" s="6"/>
      <c r="U152" s="6"/>
      <c r="V152" s="6"/>
      <c r="W152" s="6"/>
      <c r="X152" s="6"/>
      <c r="Y152" s="6"/>
      <c r="Z152" s="6"/>
      <c r="AA152" s="6"/>
      <c r="AB152" s="6"/>
      <c r="AC152" s="6"/>
      <c r="AD152" s="6"/>
      <c r="AE152" s="6"/>
      <c r="AF152" s="6"/>
      <c r="AG152" s="6"/>
      <c r="AH152" s="6"/>
      <c r="AI152" s="6"/>
      <c r="AJ152" s="6"/>
      <c r="AK152" s="6"/>
      <c r="AL152" s="6"/>
      <c r="AM152" s="6"/>
      <c r="AN152" s="6"/>
      <c r="AO152" s="6"/>
      <c r="AP152" s="6"/>
      <c r="AQ152" s="6"/>
      <c r="AR152" s="6"/>
      <c r="AS152" s="6"/>
      <c r="AT152" s="6"/>
      <c r="AU152" s="6"/>
      <c r="AV152" s="6"/>
      <c r="AW152" s="6"/>
      <c r="AX152" s="6"/>
      <c r="AY152" s="6"/>
      <c r="AZ152" s="6"/>
      <c r="BA152" s="6"/>
      <c r="BB152" s="6"/>
      <c r="BC152" s="6"/>
      <c r="BD152" s="6"/>
      <c r="BE152" s="6"/>
      <c r="BF152" s="6"/>
      <c r="BG152" s="6"/>
      <c r="BH152" s="6"/>
      <c r="BI152" s="6"/>
      <c r="BJ152" s="6"/>
      <c r="BK152" s="6"/>
      <c r="BL152" s="6"/>
      <c r="BM152" s="6"/>
      <c r="BN152" s="6"/>
      <c r="BO152" s="6"/>
      <c r="BP152" s="6"/>
      <c r="BQ152" s="6"/>
      <c r="BR152" s="6"/>
      <c r="BS152" s="6"/>
      <c r="BT152" s="6"/>
      <c r="BU152" s="6"/>
      <c r="BV152" s="6"/>
      <c r="BW152" s="6"/>
      <c r="BX152" s="6"/>
      <c r="BY152" s="6"/>
      <c r="BZ152" s="6"/>
      <c r="CA152" s="6"/>
      <c r="CB152" s="6"/>
      <c r="CC152" s="6"/>
      <c r="CD152" s="6"/>
      <c r="CE152" s="6"/>
      <c r="CF152" s="6"/>
      <c r="CG152" s="6"/>
      <c r="CH152" s="6"/>
      <c r="CI152" s="6"/>
      <c r="CJ152" s="6"/>
      <c r="CK152" s="6"/>
      <c r="CL152" s="6"/>
      <c r="CM152" s="6"/>
    </row>
    <row r="153" spans="1:91" s="2" customFormat="1" ht="14.5" x14ac:dyDescent="0.35">
      <c r="A153" s="5"/>
      <c r="B153" s="5"/>
      <c r="C153" s="5"/>
      <c r="D153" s="5"/>
      <c r="E153" s="5"/>
      <c r="F153" s="5"/>
      <c r="G153" s="73"/>
      <c r="H153" s="5"/>
      <c r="I153" s="5"/>
      <c r="J153" s="5"/>
      <c r="K153" s="228"/>
      <c r="L153" s="6"/>
      <c r="M153" s="6"/>
      <c r="N153" s="6"/>
      <c r="O153" s="6"/>
      <c r="P153" s="6"/>
      <c r="Q153" s="6"/>
      <c r="R153" s="6"/>
      <c r="S153" s="6"/>
      <c r="T153" s="6"/>
      <c r="U153" s="6"/>
      <c r="V153" s="6"/>
      <c r="W153" s="6"/>
      <c r="X153" s="6"/>
      <c r="Y153" s="6"/>
      <c r="Z153" s="6"/>
      <c r="AA153" s="6"/>
      <c r="AB153" s="6"/>
      <c r="AC153" s="6"/>
      <c r="AD153" s="6"/>
      <c r="AE153" s="6"/>
      <c r="AF153" s="6"/>
      <c r="AG153" s="6"/>
      <c r="AH153" s="6"/>
      <c r="AI153" s="6"/>
      <c r="AJ153" s="6"/>
      <c r="AK153" s="6"/>
      <c r="AL153" s="6"/>
      <c r="AM153" s="6"/>
      <c r="AN153" s="6"/>
      <c r="AO153" s="6"/>
      <c r="AP153" s="6"/>
      <c r="AQ153" s="6"/>
      <c r="AR153" s="6"/>
      <c r="AS153" s="6"/>
      <c r="AT153" s="6"/>
      <c r="AU153" s="6"/>
      <c r="AV153" s="6"/>
      <c r="AW153" s="6"/>
      <c r="AX153" s="6"/>
      <c r="AY153" s="6"/>
      <c r="AZ153" s="6"/>
      <c r="BA153" s="6"/>
      <c r="BB153" s="6"/>
      <c r="BC153" s="6"/>
      <c r="BD153" s="6"/>
      <c r="BE153" s="6"/>
      <c r="BF153" s="6"/>
      <c r="BG153" s="6"/>
      <c r="BH153" s="6"/>
      <c r="BI153" s="6"/>
      <c r="BJ153" s="6"/>
      <c r="BK153" s="6"/>
      <c r="BL153" s="6"/>
      <c r="BM153" s="6"/>
      <c r="BN153" s="6"/>
      <c r="BO153" s="6"/>
      <c r="BP153" s="6"/>
      <c r="BQ153" s="6"/>
      <c r="BR153" s="6"/>
      <c r="BS153" s="6"/>
      <c r="BT153" s="6"/>
      <c r="BU153" s="6"/>
      <c r="BV153" s="6"/>
      <c r="BW153" s="6"/>
      <c r="BX153" s="6"/>
      <c r="BY153" s="6"/>
      <c r="BZ153" s="6"/>
      <c r="CA153" s="6"/>
      <c r="CB153" s="6"/>
      <c r="CC153" s="6"/>
      <c r="CD153" s="6"/>
      <c r="CE153" s="6"/>
      <c r="CF153" s="6"/>
      <c r="CG153" s="6"/>
      <c r="CH153" s="6"/>
      <c r="CI153" s="6"/>
      <c r="CJ153" s="6"/>
      <c r="CK153" s="6"/>
      <c r="CL153" s="6"/>
      <c r="CM153" s="6"/>
    </row>
    <row r="154" spans="1:91" s="2" customFormat="1" ht="14.5" x14ac:dyDescent="0.35">
      <c r="A154" s="5"/>
      <c r="B154" s="5"/>
      <c r="C154" s="5"/>
      <c r="D154" s="5"/>
      <c r="E154" s="5"/>
      <c r="F154" s="5"/>
      <c r="G154" s="73"/>
      <c r="H154" s="5"/>
      <c r="I154" s="5"/>
      <c r="J154" s="5"/>
      <c r="K154" s="228"/>
      <c r="L154" s="6"/>
      <c r="M154" s="6"/>
      <c r="N154" s="6"/>
      <c r="O154" s="6"/>
      <c r="P154" s="6"/>
      <c r="Q154" s="6"/>
      <c r="R154" s="6"/>
      <c r="S154" s="6"/>
      <c r="T154" s="6"/>
      <c r="U154" s="6"/>
      <c r="V154" s="6"/>
      <c r="W154" s="6"/>
      <c r="X154" s="6"/>
      <c r="Y154" s="6"/>
      <c r="Z154" s="6"/>
      <c r="AA154" s="6"/>
      <c r="AB154" s="6"/>
      <c r="AC154" s="6"/>
      <c r="AD154" s="6"/>
      <c r="AE154" s="6"/>
      <c r="AF154" s="6"/>
      <c r="AG154" s="6"/>
      <c r="AH154" s="6"/>
      <c r="AI154" s="6"/>
      <c r="AJ154" s="6"/>
      <c r="AK154" s="6"/>
      <c r="AL154" s="6"/>
      <c r="AM154" s="6"/>
      <c r="AN154" s="6"/>
      <c r="AO154" s="6"/>
      <c r="AP154" s="6"/>
      <c r="AQ154" s="6"/>
      <c r="AR154" s="6"/>
      <c r="AS154" s="6"/>
      <c r="AT154" s="6"/>
      <c r="AU154" s="6"/>
      <c r="AV154" s="6"/>
      <c r="AW154" s="6"/>
      <c r="AX154" s="6"/>
      <c r="AY154" s="6"/>
      <c r="AZ154" s="6"/>
      <c r="BA154" s="6"/>
      <c r="BB154" s="6"/>
      <c r="BC154" s="6"/>
      <c r="BD154" s="6"/>
      <c r="BE154" s="6"/>
      <c r="BF154" s="6"/>
      <c r="BG154" s="6"/>
      <c r="BH154" s="6"/>
      <c r="BI154" s="6"/>
      <c r="BJ154" s="6"/>
      <c r="BK154" s="6"/>
      <c r="BL154" s="6"/>
      <c r="BM154" s="6"/>
      <c r="BN154" s="6"/>
      <c r="BO154" s="6"/>
      <c r="BP154" s="6"/>
      <c r="BQ154" s="6"/>
      <c r="BR154" s="6"/>
      <c r="BS154" s="6"/>
      <c r="BT154" s="6"/>
      <c r="BU154" s="6"/>
      <c r="BV154" s="6"/>
      <c r="BW154" s="6"/>
      <c r="BX154" s="6"/>
      <c r="BY154" s="6"/>
      <c r="BZ154" s="6"/>
      <c r="CA154" s="6"/>
      <c r="CB154" s="6"/>
      <c r="CC154" s="6"/>
      <c r="CD154" s="6"/>
      <c r="CE154" s="6"/>
      <c r="CF154" s="6"/>
      <c r="CG154" s="6"/>
      <c r="CH154" s="6"/>
      <c r="CI154" s="6"/>
      <c r="CJ154" s="6"/>
      <c r="CK154" s="6"/>
      <c r="CL154" s="6"/>
      <c r="CM154" s="6"/>
    </row>
    <row r="155" spans="1:91" s="2" customFormat="1" ht="14.5" x14ac:dyDescent="0.35">
      <c r="A155" s="5"/>
      <c r="B155" s="5"/>
      <c r="C155" s="5"/>
      <c r="D155" s="5"/>
      <c r="E155" s="5"/>
      <c r="F155" s="5"/>
      <c r="G155" s="73"/>
      <c r="H155" s="5"/>
      <c r="I155" s="5"/>
      <c r="J155" s="5"/>
      <c r="K155" s="228"/>
      <c r="L155" s="6"/>
      <c r="M155" s="6"/>
      <c r="N155" s="6"/>
      <c r="O155" s="6"/>
      <c r="P155" s="6"/>
      <c r="Q155" s="6"/>
      <c r="R155" s="6"/>
      <c r="S155" s="6"/>
      <c r="T155" s="6"/>
      <c r="U155" s="6"/>
      <c r="V155" s="6"/>
      <c r="W155" s="6"/>
      <c r="X155" s="6"/>
      <c r="Y155" s="6"/>
      <c r="Z155" s="6"/>
      <c r="AA155" s="6"/>
      <c r="AB155" s="6"/>
      <c r="AC155" s="6"/>
      <c r="AD155" s="6"/>
      <c r="AE155" s="6"/>
      <c r="AF155" s="6"/>
      <c r="AG155" s="6"/>
      <c r="AH155" s="6"/>
      <c r="AI155" s="6"/>
      <c r="AJ155" s="6"/>
      <c r="AK155" s="6"/>
      <c r="AL155" s="6"/>
      <c r="AM155" s="6"/>
      <c r="AN155" s="6"/>
      <c r="AO155" s="6"/>
      <c r="AP155" s="6"/>
      <c r="AQ155" s="6"/>
      <c r="AR155" s="6"/>
      <c r="AS155" s="6"/>
      <c r="AT155" s="6"/>
      <c r="AU155" s="6"/>
      <c r="AV155" s="6"/>
      <c r="AW155" s="6"/>
      <c r="AX155" s="6"/>
      <c r="AY155" s="6"/>
      <c r="AZ155" s="6"/>
      <c r="BA155" s="6"/>
      <c r="BB155" s="6"/>
      <c r="BC155" s="6"/>
      <c r="BD155" s="6"/>
      <c r="BE155" s="6"/>
      <c r="BF155" s="6"/>
      <c r="BG155" s="6"/>
      <c r="BH155" s="6"/>
      <c r="BI155" s="6"/>
      <c r="BJ155" s="6"/>
      <c r="BK155" s="6"/>
      <c r="BL155" s="6"/>
      <c r="BM155" s="6"/>
      <c r="BN155" s="6"/>
      <c r="BO155" s="6"/>
      <c r="BP155" s="6"/>
      <c r="BQ155" s="6"/>
      <c r="BR155" s="6"/>
      <c r="BS155" s="6"/>
      <c r="BT155" s="6"/>
      <c r="BU155" s="6"/>
      <c r="BV155" s="6"/>
      <c r="BW155" s="6"/>
      <c r="BX155" s="6"/>
      <c r="BY155" s="6"/>
      <c r="BZ155" s="6"/>
      <c r="CA155" s="6"/>
      <c r="CB155" s="6"/>
      <c r="CC155" s="6"/>
      <c r="CD155" s="6"/>
      <c r="CE155" s="6"/>
      <c r="CF155" s="6"/>
      <c r="CG155" s="6"/>
      <c r="CH155" s="6"/>
      <c r="CI155" s="6"/>
      <c r="CJ155" s="6"/>
      <c r="CK155" s="6"/>
      <c r="CL155" s="6"/>
      <c r="CM155" s="6"/>
    </row>
    <row r="156" spans="1:91" s="2" customFormat="1" ht="14.5" x14ac:dyDescent="0.35">
      <c r="A156" s="5"/>
      <c r="B156" s="5"/>
      <c r="C156" s="5"/>
      <c r="D156" s="5"/>
      <c r="E156" s="5"/>
      <c r="F156" s="5"/>
      <c r="G156" s="73"/>
      <c r="H156" s="5"/>
      <c r="I156" s="5"/>
      <c r="J156" s="5"/>
      <c r="K156" s="228"/>
      <c r="L156" s="6"/>
      <c r="M156" s="6"/>
      <c r="N156" s="6"/>
      <c r="O156" s="6"/>
      <c r="P156" s="6"/>
      <c r="Q156" s="6"/>
      <c r="R156" s="6"/>
      <c r="S156" s="6"/>
      <c r="T156" s="6"/>
      <c r="U156" s="6"/>
      <c r="V156" s="6"/>
      <c r="W156" s="6"/>
      <c r="X156" s="6"/>
      <c r="Y156" s="6"/>
      <c r="Z156" s="6"/>
      <c r="AA156" s="6"/>
      <c r="AB156" s="6"/>
      <c r="AC156" s="6"/>
      <c r="AD156" s="6"/>
      <c r="AE156" s="6"/>
      <c r="AF156" s="6"/>
      <c r="AG156" s="6"/>
      <c r="AH156" s="6"/>
      <c r="AI156" s="6"/>
      <c r="AJ156" s="6"/>
      <c r="AK156" s="6"/>
      <c r="AL156" s="6"/>
      <c r="AM156" s="6"/>
      <c r="AN156" s="6"/>
      <c r="AO156" s="6"/>
      <c r="AP156" s="6"/>
      <c r="AQ156" s="6"/>
      <c r="AR156" s="6"/>
      <c r="AS156" s="6"/>
      <c r="AT156" s="6"/>
      <c r="AU156" s="6"/>
      <c r="AV156" s="6"/>
      <c r="AW156" s="6"/>
      <c r="AX156" s="6"/>
      <c r="AY156" s="6"/>
      <c r="AZ156" s="6"/>
      <c r="BA156" s="6"/>
      <c r="BB156" s="6"/>
      <c r="BC156" s="6"/>
      <c r="BD156" s="6"/>
      <c r="BE156" s="6"/>
      <c r="BF156" s="6"/>
      <c r="BG156" s="6"/>
      <c r="BH156" s="6"/>
      <c r="BI156" s="6"/>
      <c r="BJ156" s="6"/>
      <c r="BK156" s="6"/>
      <c r="BL156" s="6"/>
      <c r="BM156" s="6"/>
      <c r="BN156" s="6"/>
      <c r="BO156" s="6"/>
      <c r="BP156" s="6"/>
      <c r="BQ156" s="6"/>
      <c r="BR156" s="6"/>
      <c r="BS156" s="6"/>
      <c r="BT156" s="6"/>
      <c r="BU156" s="6"/>
      <c r="BV156" s="6"/>
      <c r="BW156" s="6"/>
      <c r="BX156" s="6"/>
      <c r="BY156" s="6"/>
      <c r="BZ156" s="6"/>
      <c r="CA156" s="6"/>
      <c r="CB156" s="6"/>
      <c r="CC156" s="6"/>
      <c r="CD156" s="6"/>
      <c r="CE156" s="6"/>
      <c r="CF156" s="6"/>
      <c r="CG156" s="6"/>
      <c r="CH156" s="6"/>
      <c r="CI156" s="6"/>
      <c r="CJ156" s="6"/>
      <c r="CK156" s="6"/>
      <c r="CL156" s="6"/>
      <c r="CM156" s="6"/>
    </row>
    <row r="157" spans="1:91" s="2" customFormat="1" ht="14.5" x14ac:dyDescent="0.35">
      <c r="A157" s="5"/>
      <c r="B157" s="5"/>
      <c r="C157" s="5"/>
      <c r="D157" s="5"/>
      <c r="E157" s="5"/>
      <c r="F157" s="5"/>
      <c r="G157" s="73"/>
      <c r="H157" s="5"/>
      <c r="I157" s="5"/>
      <c r="J157" s="5"/>
      <c r="K157" s="228"/>
      <c r="L157" s="6"/>
      <c r="M157" s="6"/>
      <c r="N157" s="6"/>
      <c r="O157" s="6"/>
      <c r="P157" s="6"/>
      <c r="Q157" s="6"/>
      <c r="R157" s="6"/>
      <c r="S157" s="6"/>
      <c r="T157" s="6"/>
      <c r="U157" s="6"/>
      <c r="V157" s="6"/>
      <c r="W157" s="6"/>
      <c r="X157" s="6"/>
      <c r="Y157" s="6"/>
      <c r="Z157" s="6"/>
      <c r="AA157" s="6"/>
      <c r="AB157" s="6"/>
      <c r="AC157" s="6"/>
      <c r="AD157" s="6"/>
      <c r="AE157" s="6"/>
      <c r="AF157" s="6"/>
      <c r="AG157" s="6"/>
      <c r="AH157" s="6"/>
      <c r="AI157" s="6"/>
      <c r="AJ157" s="6"/>
      <c r="AK157" s="6"/>
      <c r="AL157" s="6"/>
      <c r="AM157" s="6"/>
      <c r="AN157" s="6"/>
      <c r="AO157" s="6"/>
      <c r="AP157" s="6"/>
      <c r="AQ157" s="6"/>
      <c r="AR157" s="6"/>
      <c r="AS157" s="6"/>
      <c r="AT157" s="6"/>
      <c r="AU157" s="6"/>
      <c r="AV157" s="6"/>
      <c r="AW157" s="6"/>
      <c r="AX157" s="6"/>
      <c r="AY157" s="6"/>
      <c r="AZ157" s="6"/>
      <c r="BA157" s="6"/>
      <c r="BB157" s="6"/>
      <c r="BC157" s="6"/>
      <c r="BD157" s="6"/>
      <c r="BE157" s="6"/>
      <c r="BF157" s="6"/>
      <c r="BG157" s="6"/>
      <c r="BH157" s="6"/>
      <c r="BI157" s="6"/>
      <c r="BJ157" s="6"/>
      <c r="BK157" s="6"/>
      <c r="BL157" s="6"/>
      <c r="BM157" s="6"/>
      <c r="BN157" s="6"/>
      <c r="BO157" s="6"/>
      <c r="BP157" s="6"/>
      <c r="BQ157" s="6"/>
      <c r="BR157" s="6"/>
      <c r="BS157" s="6"/>
      <c r="BT157" s="6"/>
      <c r="BU157" s="6"/>
      <c r="BV157" s="6"/>
      <c r="BW157" s="6"/>
      <c r="BX157" s="6"/>
      <c r="BY157" s="6"/>
      <c r="BZ157" s="6"/>
      <c r="CA157" s="6"/>
      <c r="CB157" s="6"/>
      <c r="CC157" s="6"/>
      <c r="CD157" s="6"/>
      <c r="CE157" s="6"/>
      <c r="CF157" s="6"/>
      <c r="CG157" s="6"/>
      <c r="CH157" s="6"/>
      <c r="CI157" s="6"/>
      <c r="CJ157" s="6"/>
      <c r="CK157" s="6"/>
      <c r="CL157" s="6"/>
      <c r="CM157" s="6"/>
    </row>
    <row r="158" spans="1:91" s="2" customFormat="1" ht="14.5" x14ac:dyDescent="0.35">
      <c r="A158" s="5"/>
      <c r="B158" s="5"/>
      <c r="C158" s="5"/>
      <c r="D158" s="5"/>
      <c r="E158" s="5"/>
      <c r="F158" s="5"/>
      <c r="G158" s="73"/>
      <c r="H158" s="5"/>
      <c r="I158" s="5"/>
      <c r="J158" s="5"/>
      <c r="K158" s="228"/>
      <c r="L158" s="6"/>
      <c r="M158" s="6"/>
      <c r="N158" s="6"/>
      <c r="O158" s="6"/>
      <c r="P158" s="6"/>
      <c r="Q158" s="6"/>
      <c r="R158" s="6"/>
      <c r="S158" s="6"/>
      <c r="T158" s="6"/>
      <c r="U158" s="6"/>
      <c r="V158" s="6"/>
      <c r="W158" s="6"/>
      <c r="X158" s="6"/>
      <c r="Y158" s="6"/>
      <c r="Z158" s="6"/>
      <c r="AA158" s="6"/>
      <c r="AB158" s="6"/>
      <c r="AC158" s="6"/>
      <c r="AD158" s="6"/>
      <c r="AE158" s="6"/>
      <c r="AF158" s="6"/>
      <c r="AG158" s="6"/>
      <c r="AH158" s="6"/>
      <c r="AI158" s="6"/>
      <c r="AJ158" s="6"/>
      <c r="AK158" s="6"/>
      <c r="AL158" s="6"/>
      <c r="AM158" s="6"/>
      <c r="AN158" s="6"/>
      <c r="AO158" s="6"/>
      <c r="AP158" s="6"/>
      <c r="AQ158" s="6"/>
      <c r="AR158" s="6"/>
      <c r="AS158" s="6"/>
      <c r="AT158" s="6"/>
      <c r="AU158" s="6"/>
      <c r="AV158" s="6"/>
      <c r="AW158" s="6"/>
      <c r="AX158" s="6"/>
      <c r="AY158" s="6"/>
      <c r="AZ158" s="6"/>
      <c r="BA158" s="6"/>
      <c r="BB158" s="6"/>
      <c r="BC158" s="6"/>
      <c r="BD158" s="6"/>
      <c r="BE158" s="6"/>
      <c r="BF158" s="6"/>
      <c r="BG158" s="6"/>
      <c r="BH158" s="6"/>
      <c r="BI158" s="6"/>
      <c r="BJ158" s="6"/>
      <c r="BK158" s="6"/>
      <c r="BL158" s="6"/>
      <c r="BM158" s="6"/>
      <c r="BN158" s="6"/>
      <c r="BO158" s="6"/>
      <c r="BP158" s="6"/>
      <c r="BQ158" s="6"/>
      <c r="BR158" s="6"/>
      <c r="BS158" s="6"/>
      <c r="BT158" s="6"/>
      <c r="BU158" s="6"/>
      <c r="BV158" s="6"/>
      <c r="BW158" s="6"/>
      <c r="BX158" s="6"/>
      <c r="BY158" s="6"/>
      <c r="BZ158" s="6"/>
      <c r="CA158" s="6"/>
      <c r="CB158" s="6"/>
      <c r="CC158" s="6"/>
      <c r="CD158" s="6"/>
      <c r="CE158" s="6"/>
      <c r="CF158" s="6"/>
      <c r="CG158" s="6"/>
      <c r="CH158" s="6"/>
      <c r="CI158" s="6"/>
      <c r="CJ158" s="6"/>
      <c r="CK158" s="6"/>
      <c r="CL158" s="6"/>
      <c r="CM158" s="6"/>
    </row>
    <row r="159" spans="1:91" s="2" customFormat="1" ht="14.5" x14ac:dyDescent="0.35">
      <c r="A159" s="5"/>
      <c r="B159" s="5"/>
      <c r="C159" s="5"/>
      <c r="D159" s="5"/>
      <c r="E159" s="5"/>
      <c r="F159" s="5"/>
      <c r="G159" s="73"/>
      <c r="H159" s="5"/>
      <c r="I159" s="5"/>
      <c r="J159" s="5"/>
      <c r="K159" s="228"/>
      <c r="L159" s="6"/>
      <c r="M159" s="6"/>
      <c r="N159" s="6"/>
      <c r="O159" s="6"/>
      <c r="P159" s="6"/>
      <c r="Q159" s="6"/>
      <c r="R159" s="6"/>
      <c r="S159" s="6"/>
      <c r="T159" s="6"/>
      <c r="U159" s="6"/>
      <c r="V159" s="6"/>
      <c r="W159" s="6"/>
      <c r="X159" s="6"/>
      <c r="Y159" s="6"/>
      <c r="Z159" s="6"/>
      <c r="AA159" s="6"/>
      <c r="AB159" s="6"/>
      <c r="AC159" s="6"/>
      <c r="AD159" s="6"/>
      <c r="AE159" s="6"/>
      <c r="AF159" s="6"/>
      <c r="AG159" s="6"/>
      <c r="AH159" s="6"/>
      <c r="AI159" s="6"/>
      <c r="AJ159" s="6"/>
      <c r="AK159" s="6"/>
      <c r="AL159" s="6"/>
      <c r="AM159" s="6"/>
      <c r="AN159" s="6"/>
      <c r="AO159" s="6"/>
      <c r="AP159" s="6"/>
      <c r="AQ159" s="6"/>
      <c r="AR159" s="6"/>
      <c r="AS159" s="6"/>
      <c r="AT159" s="6"/>
      <c r="AU159" s="6"/>
      <c r="AV159" s="6"/>
      <c r="AW159" s="6"/>
      <c r="AX159" s="6"/>
      <c r="AY159" s="6"/>
      <c r="AZ159" s="6"/>
      <c r="BA159" s="6"/>
      <c r="BB159" s="6"/>
      <c r="BC159" s="6"/>
      <c r="BD159" s="6"/>
      <c r="BE159" s="6"/>
      <c r="BF159" s="6"/>
      <c r="BG159" s="6"/>
      <c r="BH159" s="6"/>
      <c r="BI159" s="6"/>
      <c r="BJ159" s="6"/>
      <c r="BK159" s="6"/>
      <c r="BL159" s="6"/>
      <c r="BM159" s="6"/>
      <c r="BN159" s="6"/>
      <c r="BO159" s="6"/>
      <c r="BP159" s="6"/>
      <c r="BQ159" s="6"/>
      <c r="BR159" s="6"/>
      <c r="BS159" s="6"/>
      <c r="BT159" s="6"/>
      <c r="BU159" s="6"/>
      <c r="BV159" s="6"/>
      <c r="BW159" s="6"/>
      <c r="BX159" s="6"/>
      <c r="BY159" s="6"/>
      <c r="BZ159" s="6"/>
      <c r="CA159" s="6"/>
      <c r="CB159" s="6"/>
      <c r="CC159" s="6"/>
      <c r="CD159" s="6"/>
      <c r="CE159" s="6"/>
      <c r="CF159" s="6"/>
      <c r="CG159" s="6"/>
      <c r="CH159" s="6"/>
      <c r="CI159" s="6"/>
      <c r="CJ159" s="6"/>
      <c r="CK159" s="6"/>
      <c r="CL159" s="6"/>
      <c r="CM159" s="6"/>
    </row>
    <row r="160" spans="1:91" s="2" customFormat="1" ht="14.5" x14ac:dyDescent="0.35">
      <c r="A160" s="5"/>
      <c r="B160" s="5"/>
      <c r="C160" s="5"/>
      <c r="D160" s="5"/>
      <c r="E160" s="5"/>
      <c r="F160" s="5"/>
      <c r="G160" s="73"/>
      <c r="H160" s="5"/>
      <c r="I160" s="5"/>
      <c r="J160" s="5"/>
      <c r="K160" s="228"/>
      <c r="L160" s="6"/>
      <c r="M160" s="6"/>
      <c r="N160" s="6"/>
      <c r="O160" s="6"/>
      <c r="P160" s="6"/>
      <c r="Q160" s="6"/>
      <c r="R160" s="6"/>
      <c r="S160" s="6"/>
      <c r="T160" s="6"/>
      <c r="U160" s="6"/>
      <c r="V160" s="6"/>
      <c r="W160" s="6"/>
      <c r="X160" s="6"/>
      <c r="Y160" s="6"/>
      <c r="Z160" s="6"/>
      <c r="AA160" s="6"/>
      <c r="AB160" s="6"/>
      <c r="AC160" s="6"/>
      <c r="AD160" s="6"/>
      <c r="AE160" s="6"/>
      <c r="AF160" s="6"/>
      <c r="AG160" s="6"/>
      <c r="AH160" s="6"/>
      <c r="AI160" s="6"/>
      <c r="AJ160" s="6"/>
      <c r="AK160" s="6"/>
      <c r="AL160" s="6"/>
      <c r="AM160" s="6"/>
      <c r="AN160" s="6"/>
      <c r="AO160" s="6"/>
      <c r="AP160" s="6"/>
      <c r="AQ160" s="6"/>
      <c r="AR160" s="6"/>
      <c r="AS160" s="6"/>
      <c r="AT160" s="6"/>
      <c r="AU160" s="6"/>
      <c r="AV160" s="6"/>
      <c r="AW160" s="6"/>
      <c r="AX160" s="6"/>
      <c r="AY160" s="6"/>
      <c r="AZ160" s="6"/>
      <c r="BA160" s="6"/>
      <c r="BB160" s="6"/>
      <c r="BC160" s="6"/>
      <c r="BD160" s="6"/>
      <c r="BE160" s="6"/>
      <c r="BF160" s="6"/>
      <c r="BG160" s="6"/>
      <c r="BH160" s="6"/>
      <c r="BI160" s="6"/>
      <c r="BJ160" s="6"/>
      <c r="BK160" s="6"/>
      <c r="BL160" s="6"/>
      <c r="BM160" s="6"/>
      <c r="BN160" s="6"/>
      <c r="BO160" s="6"/>
      <c r="BP160" s="6"/>
      <c r="BQ160" s="6"/>
      <c r="BR160" s="6"/>
      <c r="BS160" s="6"/>
      <c r="BT160" s="6"/>
      <c r="BU160" s="6"/>
      <c r="BV160" s="6"/>
      <c r="BW160" s="6"/>
      <c r="BX160" s="6"/>
      <c r="BY160" s="6"/>
      <c r="BZ160" s="6"/>
      <c r="CA160" s="6"/>
      <c r="CB160" s="6"/>
      <c r="CC160" s="6"/>
      <c r="CD160" s="6"/>
      <c r="CE160" s="6"/>
      <c r="CF160" s="6"/>
      <c r="CG160" s="6"/>
      <c r="CH160" s="6"/>
      <c r="CI160" s="6"/>
      <c r="CJ160" s="6"/>
      <c r="CK160" s="6"/>
      <c r="CL160" s="6"/>
      <c r="CM160" s="6"/>
    </row>
    <row r="161" spans="1:91" s="2" customFormat="1" ht="14.5" x14ac:dyDescent="0.35">
      <c r="A161" s="5"/>
      <c r="B161" s="5"/>
      <c r="C161" s="5"/>
      <c r="D161" s="5"/>
      <c r="E161" s="5"/>
      <c r="F161" s="5"/>
      <c r="G161" s="73"/>
      <c r="H161" s="5"/>
      <c r="I161" s="5"/>
      <c r="J161" s="5"/>
      <c r="K161" s="228"/>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c r="AK161" s="6"/>
      <c r="AL161" s="6"/>
      <c r="AM161" s="6"/>
      <c r="AN161" s="6"/>
      <c r="AO161" s="6"/>
      <c r="AP161" s="6"/>
      <c r="AQ161" s="6"/>
      <c r="AR161" s="6"/>
      <c r="AS161" s="6"/>
      <c r="AT161" s="6"/>
      <c r="AU161" s="6"/>
      <c r="AV161" s="6"/>
      <c r="AW161" s="6"/>
      <c r="AX161" s="6"/>
      <c r="AY161" s="6"/>
      <c r="AZ161" s="6"/>
      <c r="BA161" s="6"/>
      <c r="BB161" s="6"/>
      <c r="BC161" s="6"/>
      <c r="BD161" s="6"/>
      <c r="BE161" s="6"/>
      <c r="BF161" s="6"/>
      <c r="BG161" s="6"/>
      <c r="BH161" s="6"/>
      <c r="BI161" s="6"/>
      <c r="BJ161" s="6"/>
      <c r="BK161" s="6"/>
      <c r="BL161" s="6"/>
      <c r="BM161" s="6"/>
      <c r="BN161" s="6"/>
      <c r="BO161" s="6"/>
      <c r="BP161" s="6"/>
      <c r="BQ161" s="6"/>
      <c r="BR161" s="6"/>
      <c r="BS161" s="6"/>
      <c r="BT161" s="6"/>
      <c r="BU161" s="6"/>
      <c r="BV161" s="6"/>
      <c r="BW161" s="6"/>
      <c r="BX161" s="6"/>
      <c r="BY161" s="6"/>
      <c r="BZ161" s="6"/>
      <c r="CA161" s="6"/>
      <c r="CB161" s="6"/>
      <c r="CC161" s="6"/>
      <c r="CD161" s="6"/>
      <c r="CE161" s="6"/>
      <c r="CF161" s="6"/>
      <c r="CG161" s="6"/>
      <c r="CH161" s="6"/>
      <c r="CI161" s="6"/>
      <c r="CJ161" s="6"/>
      <c r="CK161" s="6"/>
      <c r="CL161" s="6"/>
      <c r="CM161" s="6"/>
    </row>
    <row r="162" spans="1:91" s="2" customFormat="1" ht="14.5" x14ac:dyDescent="0.35">
      <c r="A162" s="5"/>
      <c r="B162" s="5"/>
      <c r="C162" s="5"/>
      <c r="D162" s="5"/>
      <c r="E162" s="5"/>
      <c r="F162" s="5"/>
      <c r="G162" s="73"/>
      <c r="H162" s="5"/>
      <c r="I162" s="5"/>
      <c r="J162" s="5"/>
      <c r="K162" s="228"/>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c r="AK162" s="6"/>
      <c r="AL162" s="6"/>
      <c r="AM162" s="6"/>
      <c r="AN162" s="6"/>
      <c r="AO162" s="6"/>
      <c r="AP162" s="6"/>
      <c r="AQ162" s="6"/>
      <c r="AR162" s="6"/>
      <c r="AS162" s="6"/>
      <c r="AT162" s="6"/>
      <c r="AU162" s="6"/>
      <c r="AV162" s="6"/>
      <c r="AW162" s="6"/>
      <c r="AX162" s="6"/>
      <c r="AY162" s="6"/>
      <c r="AZ162" s="6"/>
      <c r="BA162" s="6"/>
      <c r="BB162" s="6"/>
      <c r="BC162" s="6"/>
      <c r="BD162" s="6"/>
      <c r="BE162" s="6"/>
      <c r="BF162" s="6"/>
      <c r="BG162" s="6"/>
      <c r="BH162" s="6"/>
      <c r="BI162" s="6"/>
      <c r="BJ162" s="6"/>
      <c r="BK162" s="6"/>
      <c r="BL162" s="6"/>
      <c r="BM162" s="6"/>
      <c r="BN162" s="6"/>
      <c r="BO162" s="6"/>
      <c r="BP162" s="6"/>
      <c r="BQ162" s="6"/>
      <c r="BR162" s="6"/>
      <c r="BS162" s="6"/>
      <c r="BT162" s="6"/>
      <c r="BU162" s="6"/>
      <c r="BV162" s="6"/>
      <c r="BW162" s="6"/>
      <c r="BX162" s="6"/>
      <c r="BY162" s="6"/>
      <c r="BZ162" s="6"/>
      <c r="CA162" s="6"/>
      <c r="CB162" s="6"/>
      <c r="CC162" s="6"/>
      <c r="CD162" s="6"/>
      <c r="CE162" s="6"/>
      <c r="CF162" s="6"/>
      <c r="CG162" s="6"/>
      <c r="CH162" s="6"/>
      <c r="CI162" s="6"/>
      <c r="CJ162" s="6"/>
      <c r="CK162" s="6"/>
      <c r="CL162" s="6"/>
      <c r="CM162" s="6"/>
    </row>
    <row r="163" spans="1:91" s="2" customFormat="1" ht="14.5" x14ac:dyDescent="0.35">
      <c r="A163" s="5"/>
      <c r="B163" s="5"/>
      <c r="C163" s="5"/>
      <c r="D163" s="5"/>
      <c r="E163" s="5"/>
      <c r="F163" s="5"/>
      <c r="G163" s="73"/>
      <c r="H163" s="5"/>
      <c r="I163" s="5"/>
      <c r="J163" s="5"/>
      <c r="K163" s="228"/>
      <c r="L163" s="6"/>
      <c r="M163" s="6"/>
      <c r="N163" s="6"/>
      <c r="O163" s="6"/>
      <c r="P163" s="6"/>
      <c r="Q163" s="6"/>
      <c r="R163" s="6"/>
      <c r="S163" s="6"/>
      <c r="T163" s="6"/>
      <c r="U163" s="6"/>
      <c r="V163" s="6"/>
      <c r="W163" s="6"/>
      <c r="X163" s="6"/>
      <c r="Y163" s="6"/>
      <c r="Z163" s="6"/>
      <c r="AA163" s="6"/>
      <c r="AB163" s="6"/>
      <c r="AC163" s="6"/>
      <c r="AD163" s="6"/>
      <c r="AE163" s="6"/>
      <c r="AF163" s="6"/>
      <c r="AG163" s="6"/>
      <c r="AH163" s="6"/>
      <c r="AI163" s="6"/>
      <c r="AJ163" s="6"/>
      <c r="AK163" s="6"/>
      <c r="AL163" s="6"/>
      <c r="AM163" s="6"/>
      <c r="AN163" s="6"/>
      <c r="AO163" s="6"/>
      <c r="AP163" s="6"/>
      <c r="AQ163" s="6"/>
      <c r="AR163" s="6"/>
      <c r="AS163" s="6"/>
      <c r="AT163" s="6"/>
      <c r="AU163" s="6"/>
      <c r="AV163" s="6"/>
      <c r="AW163" s="6"/>
      <c r="AX163" s="6"/>
      <c r="AY163" s="6"/>
      <c r="AZ163" s="6"/>
      <c r="BA163" s="6"/>
      <c r="BB163" s="6"/>
      <c r="BC163" s="6"/>
      <c r="BD163" s="6"/>
      <c r="BE163" s="6"/>
      <c r="BF163" s="6"/>
      <c r="BG163" s="6"/>
      <c r="BH163" s="6"/>
      <c r="BI163" s="6"/>
      <c r="BJ163" s="6"/>
      <c r="BK163" s="6"/>
      <c r="BL163" s="6"/>
      <c r="BM163" s="6"/>
      <c r="BN163" s="6"/>
      <c r="BO163" s="6"/>
      <c r="BP163" s="6"/>
      <c r="BQ163" s="6"/>
      <c r="BR163" s="6"/>
      <c r="BS163" s="6"/>
      <c r="BT163" s="6"/>
      <c r="BU163" s="6"/>
      <c r="BV163" s="6"/>
      <c r="BW163" s="6"/>
      <c r="BX163" s="6"/>
      <c r="BY163" s="6"/>
      <c r="BZ163" s="6"/>
      <c r="CA163" s="6"/>
      <c r="CB163" s="6"/>
      <c r="CC163" s="6"/>
      <c r="CD163" s="6"/>
      <c r="CE163" s="6"/>
      <c r="CF163" s="6"/>
      <c r="CG163" s="6"/>
      <c r="CH163" s="6"/>
      <c r="CI163" s="6"/>
      <c r="CJ163" s="6"/>
      <c r="CK163" s="6"/>
      <c r="CL163" s="6"/>
      <c r="CM163" s="6"/>
    </row>
    <row r="164" spans="1:91" s="2" customFormat="1" ht="14.5" x14ac:dyDescent="0.35">
      <c r="A164" s="5"/>
      <c r="B164" s="5"/>
      <c r="C164" s="5"/>
      <c r="D164" s="5"/>
      <c r="E164" s="5"/>
      <c r="F164" s="5"/>
      <c r="G164" s="73"/>
      <c r="H164" s="5"/>
      <c r="I164" s="5"/>
      <c r="J164" s="5"/>
      <c r="K164" s="228"/>
      <c r="L164" s="6"/>
      <c r="M164" s="6"/>
      <c r="N164" s="6"/>
      <c r="O164" s="6"/>
      <c r="P164" s="6"/>
      <c r="Q164" s="6"/>
      <c r="R164" s="6"/>
      <c r="S164" s="6"/>
      <c r="T164" s="6"/>
      <c r="U164" s="6"/>
      <c r="V164" s="6"/>
      <c r="W164" s="6"/>
      <c r="X164" s="6"/>
      <c r="Y164" s="6"/>
      <c r="Z164" s="6"/>
      <c r="AA164" s="6"/>
      <c r="AB164" s="6"/>
      <c r="AC164" s="6"/>
      <c r="AD164" s="6"/>
      <c r="AE164" s="6"/>
      <c r="AF164" s="6"/>
      <c r="AG164" s="6"/>
      <c r="AH164" s="6"/>
      <c r="AI164" s="6"/>
      <c r="AJ164" s="6"/>
      <c r="AK164" s="6"/>
      <c r="AL164" s="6"/>
      <c r="AM164" s="6"/>
      <c r="AN164" s="6"/>
      <c r="AO164" s="6"/>
      <c r="AP164" s="6"/>
      <c r="AQ164" s="6"/>
      <c r="AR164" s="6"/>
      <c r="AS164" s="6"/>
      <c r="AT164" s="6"/>
      <c r="AU164" s="6"/>
      <c r="AV164" s="6"/>
      <c r="AW164" s="6"/>
      <c r="AX164" s="6"/>
      <c r="AY164" s="6"/>
      <c r="AZ164" s="6"/>
      <c r="BA164" s="6"/>
      <c r="BB164" s="6"/>
      <c r="BC164" s="6"/>
      <c r="BD164" s="6"/>
      <c r="BE164" s="6"/>
      <c r="BF164" s="6"/>
      <c r="BG164" s="6"/>
      <c r="BH164" s="6"/>
      <c r="BI164" s="6"/>
      <c r="BJ164" s="6"/>
      <c r="BK164" s="6"/>
      <c r="BL164" s="6"/>
      <c r="BM164" s="6"/>
      <c r="BN164" s="6"/>
      <c r="BO164" s="6"/>
      <c r="BP164" s="6"/>
      <c r="BQ164" s="6"/>
      <c r="BR164" s="6"/>
      <c r="BS164" s="6"/>
      <c r="BT164" s="6"/>
      <c r="BU164" s="6"/>
      <c r="BV164" s="6"/>
      <c r="BW164" s="6"/>
      <c r="BX164" s="6"/>
      <c r="BY164" s="6"/>
      <c r="BZ164" s="6"/>
      <c r="CA164" s="6"/>
      <c r="CB164" s="6"/>
      <c r="CC164" s="6"/>
      <c r="CD164" s="6"/>
      <c r="CE164" s="6"/>
      <c r="CF164" s="6"/>
      <c r="CG164" s="6"/>
      <c r="CH164" s="6"/>
      <c r="CI164" s="6"/>
      <c r="CJ164" s="6"/>
      <c r="CK164" s="6"/>
      <c r="CL164" s="6"/>
      <c r="CM164" s="6"/>
    </row>
    <row r="165" spans="1:91" s="2" customFormat="1" ht="14.5" x14ac:dyDescent="0.35">
      <c r="A165" s="5"/>
      <c r="B165" s="5"/>
      <c r="C165" s="5"/>
      <c r="D165" s="5"/>
      <c r="E165" s="5"/>
      <c r="F165" s="5"/>
      <c r="G165" s="73"/>
      <c r="H165" s="5"/>
      <c r="I165" s="5"/>
      <c r="J165" s="5"/>
      <c r="K165" s="228"/>
      <c r="L165" s="6"/>
      <c r="M165" s="6"/>
      <c r="N165" s="6"/>
      <c r="O165" s="6"/>
      <c r="P165" s="6"/>
      <c r="Q165" s="6"/>
      <c r="R165" s="6"/>
      <c r="S165" s="6"/>
      <c r="T165" s="6"/>
      <c r="U165" s="6"/>
      <c r="V165" s="6"/>
      <c r="W165" s="6"/>
      <c r="X165" s="6"/>
      <c r="Y165" s="6"/>
      <c r="Z165" s="6"/>
      <c r="AA165" s="6"/>
      <c r="AB165" s="6"/>
      <c r="AC165" s="6"/>
      <c r="AD165" s="6"/>
      <c r="AE165" s="6"/>
      <c r="AF165" s="6"/>
      <c r="AG165" s="6"/>
      <c r="AH165" s="6"/>
      <c r="AI165" s="6"/>
      <c r="AJ165" s="6"/>
      <c r="AK165" s="6"/>
      <c r="AL165" s="6"/>
      <c r="AM165" s="6"/>
      <c r="AN165" s="6"/>
      <c r="AO165" s="6"/>
      <c r="AP165" s="6"/>
      <c r="AQ165" s="6"/>
      <c r="AR165" s="6"/>
      <c r="AS165" s="6"/>
      <c r="AT165" s="6"/>
      <c r="AU165" s="6"/>
      <c r="AV165" s="6"/>
      <c r="AW165" s="6"/>
      <c r="AX165" s="6"/>
      <c r="AY165" s="6"/>
      <c r="AZ165" s="6"/>
      <c r="BA165" s="6"/>
      <c r="BB165" s="6"/>
      <c r="BC165" s="6"/>
      <c r="BD165" s="6"/>
      <c r="BE165" s="6"/>
      <c r="BF165" s="6"/>
      <c r="BG165" s="6"/>
      <c r="BH165" s="6"/>
      <c r="BI165" s="6"/>
      <c r="BJ165" s="6"/>
      <c r="BK165" s="6"/>
      <c r="BL165" s="6"/>
      <c r="BM165" s="6"/>
      <c r="BN165" s="6"/>
      <c r="BO165" s="6"/>
      <c r="BP165" s="6"/>
      <c r="BQ165" s="6"/>
      <c r="BR165" s="6"/>
      <c r="BS165" s="6"/>
      <c r="BT165" s="6"/>
      <c r="BU165" s="6"/>
      <c r="BV165" s="6"/>
      <c r="BW165" s="6"/>
      <c r="BX165" s="6"/>
      <c r="BY165" s="6"/>
      <c r="BZ165" s="6"/>
      <c r="CA165" s="6"/>
      <c r="CB165" s="6"/>
      <c r="CC165" s="6"/>
      <c r="CD165" s="6"/>
      <c r="CE165" s="6"/>
      <c r="CF165" s="6"/>
      <c r="CG165" s="6"/>
      <c r="CH165" s="6"/>
      <c r="CI165" s="6"/>
      <c r="CJ165" s="6"/>
      <c r="CK165" s="6"/>
      <c r="CL165" s="6"/>
      <c r="CM165" s="6"/>
    </row>
    <row r="166" spans="1:91" s="2" customFormat="1" ht="14.5" x14ac:dyDescent="0.35">
      <c r="A166" s="5"/>
      <c r="B166" s="5"/>
      <c r="C166" s="5"/>
      <c r="D166" s="5"/>
      <c r="E166" s="5"/>
      <c r="F166" s="5"/>
      <c r="G166" s="73"/>
      <c r="H166" s="5"/>
      <c r="I166" s="5"/>
      <c r="J166" s="5"/>
      <c r="K166" s="228"/>
      <c r="L166" s="6"/>
      <c r="M166" s="6"/>
      <c r="N166" s="6"/>
      <c r="O166" s="6"/>
      <c r="P166" s="6"/>
      <c r="Q166" s="6"/>
      <c r="R166" s="6"/>
      <c r="S166" s="6"/>
      <c r="T166" s="6"/>
      <c r="U166" s="6"/>
      <c r="V166" s="6"/>
      <c r="W166" s="6"/>
      <c r="X166" s="6"/>
      <c r="Y166" s="6"/>
      <c r="Z166" s="6"/>
      <c r="AA166" s="6"/>
      <c r="AB166" s="6"/>
      <c r="AC166" s="6"/>
      <c r="AD166" s="6"/>
      <c r="AE166" s="6"/>
      <c r="AF166" s="6"/>
      <c r="AG166" s="6"/>
      <c r="AH166" s="6"/>
      <c r="AI166" s="6"/>
      <c r="AJ166" s="6"/>
      <c r="AK166" s="6"/>
      <c r="AL166" s="6"/>
      <c r="AM166" s="6"/>
      <c r="AN166" s="6"/>
      <c r="AO166" s="6"/>
      <c r="AP166" s="6"/>
      <c r="AQ166" s="6"/>
      <c r="AR166" s="6"/>
      <c r="AS166" s="6"/>
      <c r="AT166" s="6"/>
      <c r="AU166" s="6"/>
      <c r="AV166" s="6"/>
      <c r="AW166" s="6"/>
      <c r="AX166" s="6"/>
      <c r="AY166" s="6"/>
      <c r="AZ166" s="6"/>
      <c r="BA166" s="6"/>
      <c r="BB166" s="6"/>
      <c r="BC166" s="6"/>
      <c r="BD166" s="6"/>
      <c r="BE166" s="6"/>
      <c r="BF166" s="6"/>
      <c r="BG166" s="6"/>
      <c r="BH166" s="6"/>
      <c r="BI166" s="6"/>
      <c r="BJ166" s="6"/>
      <c r="BK166" s="6"/>
      <c r="BL166" s="6"/>
      <c r="BM166" s="6"/>
      <c r="BN166" s="6"/>
      <c r="BO166" s="6"/>
      <c r="BP166" s="6"/>
      <c r="BQ166" s="6"/>
      <c r="BR166" s="6"/>
      <c r="BS166" s="6"/>
      <c r="BT166" s="6"/>
      <c r="BU166" s="6"/>
      <c r="BV166" s="6"/>
      <c r="BW166" s="6"/>
      <c r="BX166" s="6"/>
      <c r="BY166" s="6"/>
      <c r="BZ166" s="6"/>
      <c r="CA166" s="6"/>
      <c r="CB166" s="6"/>
      <c r="CC166" s="6"/>
      <c r="CD166" s="6"/>
      <c r="CE166" s="6"/>
      <c r="CF166" s="6"/>
      <c r="CG166" s="6"/>
      <c r="CH166" s="6"/>
      <c r="CI166" s="6"/>
      <c r="CJ166" s="6"/>
      <c r="CK166" s="6"/>
      <c r="CL166" s="6"/>
      <c r="CM166" s="6"/>
    </row>
    <row r="167" spans="1:91" s="2" customFormat="1" ht="14.5" x14ac:dyDescent="0.35">
      <c r="A167" s="5"/>
      <c r="B167" s="5"/>
      <c r="C167" s="5"/>
      <c r="D167" s="5"/>
      <c r="E167" s="5"/>
      <c r="F167" s="5"/>
      <c r="G167" s="73"/>
      <c r="H167" s="5"/>
      <c r="I167" s="5"/>
      <c r="J167" s="5"/>
      <c r="K167" s="228"/>
      <c r="L167" s="6"/>
      <c r="M167" s="6"/>
      <c r="N167" s="6"/>
      <c r="O167" s="6"/>
      <c r="P167" s="6"/>
      <c r="Q167" s="6"/>
      <c r="R167" s="6"/>
      <c r="S167" s="6"/>
      <c r="T167" s="6"/>
      <c r="U167" s="6"/>
      <c r="V167" s="6"/>
      <c r="W167" s="6"/>
      <c r="X167" s="6"/>
      <c r="Y167" s="6"/>
      <c r="Z167" s="6"/>
      <c r="AA167" s="6"/>
      <c r="AB167" s="6"/>
      <c r="AC167" s="6"/>
      <c r="AD167" s="6"/>
      <c r="AE167" s="6"/>
      <c r="AF167" s="6"/>
      <c r="AG167" s="6"/>
      <c r="AH167" s="6"/>
      <c r="AI167" s="6"/>
      <c r="AJ167" s="6"/>
      <c r="AK167" s="6"/>
      <c r="AL167" s="6"/>
      <c r="AM167" s="6"/>
      <c r="AN167" s="6"/>
      <c r="AO167" s="6"/>
      <c r="AP167" s="6"/>
      <c r="AQ167" s="6"/>
      <c r="AR167" s="6"/>
      <c r="AS167" s="6"/>
      <c r="AT167" s="6"/>
      <c r="AU167" s="6"/>
      <c r="AV167" s="6"/>
      <c r="AW167" s="6"/>
      <c r="AX167" s="6"/>
      <c r="AY167" s="6"/>
      <c r="AZ167" s="6"/>
      <c r="BA167" s="6"/>
      <c r="BB167" s="6"/>
      <c r="BC167" s="6"/>
      <c r="BD167" s="6"/>
      <c r="BE167" s="6"/>
      <c r="BF167" s="6"/>
      <c r="BG167" s="6"/>
      <c r="BH167" s="6"/>
      <c r="BI167" s="6"/>
      <c r="BJ167" s="6"/>
      <c r="BK167" s="6"/>
      <c r="BL167" s="6"/>
      <c r="BM167" s="6"/>
      <c r="BN167" s="6"/>
      <c r="BO167" s="6"/>
      <c r="BP167" s="6"/>
      <c r="BQ167" s="6"/>
      <c r="BR167" s="6"/>
      <c r="BS167" s="6"/>
      <c r="BT167" s="6"/>
      <c r="BU167" s="6"/>
      <c r="BV167" s="6"/>
      <c r="BW167" s="6"/>
      <c r="BX167" s="6"/>
      <c r="BY167" s="6"/>
      <c r="BZ167" s="6"/>
      <c r="CA167" s="6"/>
      <c r="CB167" s="6"/>
      <c r="CC167" s="6"/>
      <c r="CD167" s="6"/>
      <c r="CE167" s="6"/>
      <c r="CF167" s="6"/>
      <c r="CG167" s="6"/>
      <c r="CH167" s="6"/>
      <c r="CI167" s="6"/>
      <c r="CJ167" s="6"/>
      <c r="CK167" s="6"/>
      <c r="CL167" s="6"/>
      <c r="CM167" s="6"/>
    </row>
    <row r="168" spans="1:91" s="2" customFormat="1" ht="14.5" x14ac:dyDescent="0.35">
      <c r="A168" s="5"/>
      <c r="B168" s="5"/>
      <c r="C168" s="5"/>
      <c r="D168" s="5"/>
      <c r="E168" s="5"/>
      <c r="F168" s="5"/>
      <c r="G168" s="73"/>
      <c r="H168" s="5"/>
      <c r="I168" s="5"/>
      <c r="J168" s="5"/>
      <c r="K168" s="228"/>
      <c r="L168" s="6"/>
      <c r="M168" s="6"/>
      <c r="N168" s="6"/>
      <c r="O168" s="6"/>
      <c r="P168" s="6"/>
      <c r="Q168" s="6"/>
      <c r="R168" s="6"/>
      <c r="S168" s="6"/>
      <c r="T168" s="6"/>
      <c r="U168" s="6"/>
      <c r="V168" s="6"/>
      <c r="W168" s="6"/>
      <c r="X168" s="6"/>
      <c r="Y168" s="6"/>
      <c r="Z168" s="6"/>
      <c r="AA168" s="6"/>
      <c r="AB168" s="6"/>
      <c r="AC168" s="6"/>
      <c r="AD168" s="6"/>
      <c r="AE168" s="6"/>
      <c r="AF168" s="6"/>
      <c r="AG168" s="6"/>
      <c r="AH168" s="6"/>
      <c r="AI168" s="6"/>
      <c r="AJ168" s="6"/>
      <c r="AK168" s="6"/>
      <c r="AL168" s="6"/>
      <c r="AM168" s="6"/>
      <c r="AN168" s="6"/>
      <c r="AO168" s="6"/>
      <c r="AP168" s="6"/>
      <c r="AQ168" s="6"/>
      <c r="AR168" s="6"/>
      <c r="AS168" s="6"/>
      <c r="AT168" s="6"/>
      <c r="AU168" s="6"/>
      <c r="AV168" s="6"/>
      <c r="AW168" s="6"/>
      <c r="AX168" s="6"/>
      <c r="AY168" s="6"/>
      <c r="AZ168" s="6"/>
      <c r="BA168" s="6"/>
      <c r="BB168" s="6"/>
      <c r="BC168" s="6"/>
      <c r="BD168" s="6"/>
      <c r="BE168" s="6"/>
      <c r="BF168" s="6"/>
      <c r="BG168" s="6"/>
      <c r="BH168" s="6"/>
      <c r="BI168" s="6"/>
      <c r="BJ168" s="6"/>
      <c r="BK168" s="6"/>
      <c r="BL168" s="6"/>
      <c r="BM168" s="6"/>
      <c r="BN168" s="6"/>
      <c r="BO168" s="6"/>
      <c r="BP168" s="6"/>
      <c r="BQ168" s="6"/>
      <c r="BR168" s="6"/>
      <c r="BS168" s="6"/>
      <c r="BT168" s="6"/>
      <c r="BU168" s="6"/>
      <c r="BV168" s="6"/>
      <c r="BW168" s="6"/>
      <c r="BX168" s="6"/>
      <c r="BY168" s="6"/>
      <c r="BZ168" s="6"/>
      <c r="CA168" s="6"/>
      <c r="CB168" s="6"/>
      <c r="CC168" s="6"/>
      <c r="CD168" s="6"/>
      <c r="CE168" s="6"/>
      <c r="CF168" s="6"/>
      <c r="CG168" s="6"/>
      <c r="CH168" s="6"/>
      <c r="CI168" s="6"/>
      <c r="CJ168" s="6"/>
      <c r="CK168" s="6"/>
      <c r="CL168" s="6"/>
      <c r="CM168" s="6"/>
    </row>
    <row r="169" spans="1:91" s="2" customFormat="1" ht="14.5" x14ac:dyDescent="0.35">
      <c r="A169" s="5"/>
      <c r="B169" s="5"/>
      <c r="C169" s="5"/>
      <c r="D169" s="5"/>
      <c r="E169" s="5"/>
      <c r="F169" s="5"/>
      <c r="G169" s="73"/>
      <c r="H169" s="5"/>
      <c r="I169" s="5"/>
      <c r="J169" s="5"/>
      <c r="K169" s="228"/>
      <c r="L169" s="6"/>
      <c r="M169" s="6"/>
      <c r="N169" s="6"/>
      <c r="O169" s="6"/>
      <c r="P169" s="6"/>
      <c r="Q169" s="6"/>
      <c r="R169" s="6"/>
      <c r="S169" s="6"/>
      <c r="T169" s="6"/>
      <c r="U169" s="6"/>
      <c r="V169" s="6"/>
      <c r="W169" s="6"/>
      <c r="X169" s="6"/>
      <c r="Y169" s="6"/>
      <c r="Z169" s="6"/>
      <c r="AA169" s="6"/>
      <c r="AB169" s="6"/>
      <c r="AC169" s="6"/>
      <c r="AD169" s="6"/>
      <c r="AE169" s="6"/>
      <c r="AF169" s="6"/>
      <c r="AG169" s="6"/>
      <c r="AH169" s="6"/>
      <c r="AI169" s="6"/>
      <c r="AJ169" s="6"/>
      <c r="AK169" s="6"/>
      <c r="AL169" s="6"/>
      <c r="AM169" s="6"/>
      <c r="AN169" s="6"/>
      <c r="AO169" s="6"/>
      <c r="AP169" s="6"/>
      <c r="AQ169" s="6"/>
      <c r="AR169" s="6"/>
      <c r="AS169" s="6"/>
      <c r="AT169" s="6"/>
      <c r="AU169" s="6"/>
      <c r="AV169" s="6"/>
      <c r="AW169" s="6"/>
      <c r="AX169" s="6"/>
      <c r="AY169" s="6"/>
      <c r="AZ169" s="6"/>
      <c r="BA169" s="6"/>
      <c r="BB169" s="6"/>
      <c r="BC169" s="6"/>
      <c r="BD169" s="6"/>
      <c r="BE169" s="6"/>
      <c r="BF169" s="6"/>
      <c r="BG169" s="6"/>
      <c r="BH169" s="6"/>
      <c r="BI169" s="6"/>
      <c r="BJ169" s="6"/>
      <c r="BK169" s="6"/>
      <c r="BL169" s="6"/>
      <c r="BM169" s="6"/>
      <c r="BN169" s="6"/>
      <c r="BO169" s="6"/>
      <c r="BP169" s="6"/>
      <c r="BQ169" s="6"/>
      <c r="BR169" s="6"/>
      <c r="BS169" s="6"/>
      <c r="BT169" s="6"/>
      <c r="BU169" s="6"/>
      <c r="BV169" s="6"/>
      <c r="BW169" s="6"/>
      <c r="BX169" s="6"/>
      <c r="BY169" s="6"/>
      <c r="BZ169" s="6"/>
      <c r="CA169" s="6"/>
      <c r="CB169" s="6"/>
      <c r="CC169" s="6"/>
      <c r="CD169" s="6"/>
      <c r="CE169" s="6"/>
      <c r="CF169" s="6"/>
      <c r="CG169" s="6"/>
      <c r="CH169" s="6"/>
      <c r="CI169" s="6"/>
      <c r="CJ169" s="6"/>
      <c r="CK169" s="6"/>
      <c r="CL169" s="6"/>
      <c r="CM169" s="6"/>
    </row>
    <row r="170" spans="1:91" s="2" customFormat="1" ht="14.5" x14ac:dyDescent="0.35">
      <c r="A170" s="5"/>
      <c r="B170" s="5"/>
      <c r="C170" s="5"/>
      <c r="D170" s="5"/>
      <c r="E170" s="5"/>
      <c r="F170" s="5"/>
      <c r="G170" s="73"/>
      <c r="H170" s="5"/>
      <c r="I170" s="5"/>
      <c r="J170" s="5"/>
      <c r="K170" s="228"/>
      <c r="L170" s="6"/>
      <c r="M170" s="6"/>
      <c r="N170" s="6"/>
      <c r="O170" s="6"/>
      <c r="P170" s="6"/>
      <c r="Q170" s="6"/>
      <c r="R170" s="6"/>
      <c r="S170" s="6"/>
      <c r="T170" s="6"/>
      <c r="U170" s="6"/>
      <c r="V170" s="6"/>
      <c r="W170" s="6"/>
      <c r="X170" s="6"/>
      <c r="Y170" s="6"/>
      <c r="Z170" s="6"/>
      <c r="AA170" s="6"/>
      <c r="AB170" s="6"/>
      <c r="AC170" s="6"/>
      <c r="AD170" s="6"/>
      <c r="AE170" s="6"/>
      <c r="AF170" s="6"/>
      <c r="AG170" s="6"/>
      <c r="AH170" s="6"/>
      <c r="AI170" s="6"/>
      <c r="AJ170" s="6"/>
      <c r="AK170" s="6"/>
      <c r="AL170" s="6"/>
      <c r="AM170" s="6"/>
      <c r="AN170" s="6"/>
      <c r="AO170" s="6"/>
      <c r="AP170" s="6"/>
      <c r="AQ170" s="6"/>
      <c r="AR170" s="6"/>
      <c r="AS170" s="6"/>
      <c r="AT170" s="6"/>
      <c r="AU170" s="6"/>
      <c r="AV170" s="6"/>
      <c r="AW170" s="6"/>
      <c r="AX170" s="6"/>
      <c r="AY170" s="6"/>
      <c r="AZ170" s="6"/>
      <c r="BA170" s="6"/>
      <c r="BB170" s="6"/>
      <c r="BC170" s="6"/>
      <c r="BD170" s="6"/>
      <c r="BE170" s="6"/>
      <c r="BF170" s="6"/>
      <c r="BG170" s="6"/>
      <c r="BH170" s="6"/>
      <c r="BI170" s="6"/>
      <c r="BJ170" s="6"/>
      <c r="BK170" s="6"/>
      <c r="BL170" s="6"/>
      <c r="BM170" s="6"/>
      <c r="BN170" s="6"/>
      <c r="BO170" s="6"/>
      <c r="BP170" s="6"/>
      <c r="BQ170" s="6"/>
      <c r="BR170" s="6"/>
      <c r="BS170" s="6"/>
      <c r="BT170" s="6"/>
      <c r="BU170" s="6"/>
      <c r="BV170" s="6"/>
      <c r="BW170" s="6"/>
      <c r="BX170" s="6"/>
      <c r="BY170" s="6"/>
      <c r="BZ170" s="6"/>
      <c r="CA170" s="6"/>
      <c r="CB170" s="6"/>
      <c r="CC170" s="6"/>
      <c r="CD170" s="6"/>
      <c r="CE170" s="6"/>
      <c r="CF170" s="6"/>
      <c r="CG170" s="6"/>
      <c r="CH170" s="6"/>
      <c r="CI170" s="6"/>
      <c r="CJ170" s="6"/>
      <c r="CK170" s="6"/>
      <c r="CL170" s="6"/>
      <c r="CM170" s="6"/>
    </row>
    <row r="171" spans="1:91" s="2" customFormat="1" ht="14.5" x14ac:dyDescent="0.35">
      <c r="A171" s="5"/>
      <c r="B171" s="5"/>
      <c r="C171" s="5"/>
      <c r="D171" s="5"/>
      <c r="E171" s="5"/>
      <c r="F171" s="5"/>
      <c r="G171" s="73"/>
      <c r="H171" s="5"/>
      <c r="I171" s="5"/>
      <c r="J171" s="5"/>
      <c r="K171" s="228"/>
      <c r="L171" s="6"/>
      <c r="M171" s="6"/>
      <c r="N171" s="6"/>
      <c r="O171" s="6"/>
      <c r="P171" s="6"/>
      <c r="Q171" s="6"/>
      <c r="R171" s="6"/>
      <c r="S171" s="6"/>
      <c r="T171" s="6"/>
      <c r="U171" s="6"/>
      <c r="V171" s="6"/>
      <c r="W171" s="6"/>
      <c r="X171" s="6"/>
      <c r="Y171" s="6"/>
      <c r="Z171" s="6"/>
      <c r="AA171" s="6"/>
      <c r="AB171" s="6"/>
      <c r="AC171" s="6"/>
      <c r="AD171" s="6"/>
      <c r="AE171" s="6"/>
      <c r="AF171" s="6"/>
      <c r="AG171" s="6"/>
      <c r="AH171" s="6"/>
      <c r="AI171" s="6"/>
      <c r="AJ171" s="6"/>
      <c r="AK171" s="6"/>
      <c r="AL171" s="6"/>
      <c r="AM171" s="6"/>
      <c r="AN171" s="6"/>
      <c r="AO171" s="6"/>
      <c r="AP171" s="6"/>
      <c r="AQ171" s="6"/>
      <c r="AR171" s="6"/>
      <c r="AS171" s="6"/>
      <c r="AT171" s="6"/>
      <c r="AU171" s="6"/>
      <c r="AV171" s="6"/>
      <c r="AW171" s="6"/>
      <c r="AX171" s="6"/>
      <c r="AY171" s="6"/>
      <c r="AZ171" s="6"/>
      <c r="BA171" s="6"/>
      <c r="BB171" s="6"/>
      <c r="BC171" s="6"/>
      <c r="BD171" s="6"/>
      <c r="BE171" s="6"/>
      <c r="BF171" s="6"/>
      <c r="BG171" s="6"/>
      <c r="BH171" s="6"/>
      <c r="BI171" s="6"/>
      <c r="BJ171" s="6"/>
      <c r="BK171" s="6"/>
      <c r="BL171" s="6"/>
      <c r="BM171" s="6"/>
      <c r="BN171" s="6"/>
      <c r="BO171" s="6"/>
      <c r="BP171" s="6"/>
      <c r="BQ171" s="6"/>
      <c r="BR171" s="6"/>
      <c r="BS171" s="6"/>
      <c r="BT171" s="6"/>
      <c r="BU171" s="6"/>
      <c r="BV171" s="6"/>
      <c r="BW171" s="6"/>
      <c r="BX171" s="6"/>
      <c r="BY171" s="6"/>
      <c r="BZ171" s="6"/>
      <c r="CA171" s="6"/>
      <c r="CB171" s="6"/>
      <c r="CC171" s="6"/>
      <c r="CD171" s="6"/>
      <c r="CE171" s="6"/>
      <c r="CF171" s="6"/>
      <c r="CG171" s="6"/>
      <c r="CH171" s="6"/>
      <c r="CI171" s="6"/>
      <c r="CJ171" s="6"/>
      <c r="CK171" s="6"/>
      <c r="CL171" s="6"/>
      <c r="CM171" s="6"/>
    </row>
    <row r="172" spans="1:91" s="2" customFormat="1" ht="14.5" x14ac:dyDescent="0.35">
      <c r="A172" s="5"/>
      <c r="B172" s="5"/>
      <c r="C172" s="5"/>
      <c r="D172" s="5"/>
      <c r="E172" s="5"/>
      <c r="F172" s="5"/>
      <c r="G172" s="73"/>
      <c r="H172" s="5"/>
      <c r="I172" s="5"/>
      <c r="J172" s="5"/>
      <c r="K172" s="228"/>
      <c r="L172" s="6"/>
      <c r="M172" s="6"/>
      <c r="N172" s="6"/>
      <c r="O172" s="6"/>
      <c r="P172" s="6"/>
      <c r="Q172" s="6"/>
      <c r="R172" s="6"/>
      <c r="S172" s="6"/>
      <c r="T172" s="6"/>
      <c r="U172" s="6"/>
      <c r="V172" s="6"/>
      <c r="W172" s="6"/>
      <c r="X172" s="6"/>
      <c r="Y172" s="6"/>
      <c r="Z172" s="6"/>
      <c r="AA172" s="6"/>
      <c r="AB172" s="6"/>
      <c r="AC172" s="6"/>
      <c r="AD172" s="6"/>
      <c r="AE172" s="6"/>
      <c r="AF172" s="6"/>
      <c r="AG172" s="6"/>
      <c r="AH172" s="6"/>
      <c r="AI172" s="6"/>
      <c r="AJ172" s="6"/>
      <c r="AK172" s="6"/>
      <c r="AL172" s="6"/>
      <c r="AM172" s="6"/>
      <c r="AN172" s="6"/>
      <c r="AO172" s="6"/>
      <c r="AP172" s="6"/>
      <c r="AQ172" s="6"/>
      <c r="AR172" s="6"/>
      <c r="AS172" s="6"/>
      <c r="AT172" s="6"/>
      <c r="AU172" s="6"/>
      <c r="AV172" s="6"/>
      <c r="AW172" s="6"/>
      <c r="AX172" s="6"/>
      <c r="AY172" s="6"/>
      <c r="AZ172" s="6"/>
      <c r="BA172" s="6"/>
      <c r="BB172" s="6"/>
      <c r="BC172" s="6"/>
      <c r="BD172" s="6"/>
      <c r="BE172" s="6"/>
      <c r="BF172" s="6"/>
      <c r="BG172" s="6"/>
      <c r="BH172" s="6"/>
      <c r="BI172" s="6"/>
      <c r="BJ172" s="6"/>
      <c r="BK172" s="6"/>
      <c r="BL172" s="6"/>
      <c r="BM172" s="6"/>
      <c r="BN172" s="6"/>
      <c r="BO172" s="6"/>
      <c r="BP172" s="6"/>
      <c r="BQ172" s="6"/>
      <c r="BR172" s="6"/>
      <c r="BS172" s="6"/>
      <c r="BT172" s="6"/>
      <c r="BU172" s="6"/>
      <c r="BV172" s="6"/>
      <c r="BW172" s="6"/>
      <c r="BX172" s="6"/>
      <c r="BY172" s="6"/>
      <c r="BZ172" s="6"/>
      <c r="CA172" s="6"/>
      <c r="CB172" s="6"/>
      <c r="CC172" s="6"/>
      <c r="CD172" s="6"/>
      <c r="CE172" s="6"/>
      <c r="CF172" s="6"/>
      <c r="CG172" s="6"/>
      <c r="CH172" s="6"/>
      <c r="CI172" s="6"/>
      <c r="CJ172" s="6"/>
      <c r="CK172" s="6"/>
      <c r="CL172" s="6"/>
      <c r="CM172" s="6"/>
    </row>
    <row r="173" spans="1:91" s="2" customFormat="1" ht="14.5" x14ac:dyDescent="0.35">
      <c r="A173" s="5"/>
      <c r="B173" s="5"/>
      <c r="C173" s="5"/>
      <c r="D173" s="5"/>
      <c r="E173" s="5"/>
      <c r="F173" s="5"/>
      <c r="G173" s="73"/>
      <c r="H173" s="5"/>
      <c r="I173" s="5"/>
      <c r="J173" s="5"/>
      <c r="K173" s="228"/>
      <c r="L173" s="6"/>
      <c r="M173" s="6"/>
      <c r="N173" s="6"/>
      <c r="O173" s="6"/>
      <c r="P173" s="6"/>
      <c r="Q173" s="6"/>
      <c r="R173" s="6"/>
      <c r="S173" s="6"/>
      <c r="T173" s="6"/>
      <c r="U173" s="6"/>
      <c r="V173" s="6"/>
      <c r="W173" s="6"/>
      <c r="X173" s="6"/>
      <c r="Y173" s="6"/>
      <c r="Z173" s="6"/>
      <c r="AA173" s="6"/>
      <c r="AB173" s="6"/>
      <c r="AC173" s="6"/>
      <c r="AD173" s="6"/>
      <c r="AE173" s="6"/>
      <c r="AF173" s="6"/>
      <c r="AG173" s="6"/>
      <c r="AH173" s="6"/>
      <c r="AI173" s="6"/>
      <c r="AJ173" s="6"/>
      <c r="AK173" s="6"/>
      <c r="AL173" s="6"/>
      <c r="AM173" s="6"/>
      <c r="AN173" s="6"/>
      <c r="AO173" s="6"/>
      <c r="AP173" s="6"/>
      <c r="AQ173" s="6"/>
      <c r="AR173" s="6"/>
      <c r="AS173" s="6"/>
      <c r="AT173" s="6"/>
      <c r="AU173" s="6"/>
      <c r="AV173" s="6"/>
      <c r="AW173" s="6"/>
      <c r="AX173" s="6"/>
      <c r="AY173" s="6"/>
      <c r="AZ173" s="6"/>
      <c r="BA173" s="6"/>
      <c r="BB173" s="6"/>
      <c r="BC173" s="6"/>
      <c r="BD173" s="6"/>
      <c r="BE173" s="6"/>
      <c r="BF173" s="6"/>
      <c r="BG173" s="6"/>
      <c r="BH173" s="6"/>
      <c r="BI173" s="6"/>
      <c r="BJ173" s="6"/>
      <c r="BK173" s="6"/>
      <c r="BL173" s="6"/>
      <c r="BM173" s="6"/>
      <c r="BN173" s="6"/>
      <c r="BO173" s="6"/>
      <c r="BP173" s="6"/>
      <c r="BQ173" s="6"/>
      <c r="BR173" s="6"/>
      <c r="BS173" s="6"/>
      <c r="BT173" s="6"/>
      <c r="BU173" s="6"/>
      <c r="BV173" s="6"/>
      <c r="BW173" s="6"/>
      <c r="BX173" s="6"/>
      <c r="BY173" s="6"/>
      <c r="BZ173" s="6"/>
      <c r="CA173" s="6"/>
      <c r="CB173" s="6"/>
      <c r="CC173" s="6"/>
      <c r="CD173" s="6"/>
      <c r="CE173" s="6"/>
      <c r="CF173" s="6"/>
      <c r="CG173" s="6"/>
      <c r="CH173" s="6"/>
      <c r="CI173" s="6"/>
      <c r="CJ173" s="6"/>
      <c r="CK173" s="6"/>
      <c r="CL173" s="6"/>
      <c r="CM173" s="6"/>
    </row>
    <row r="174" spans="1:91" s="2" customFormat="1" ht="14.5" x14ac:dyDescent="0.35">
      <c r="A174" s="5"/>
      <c r="B174" s="5"/>
      <c r="C174" s="5"/>
      <c r="D174" s="5"/>
      <c r="E174" s="5"/>
      <c r="F174" s="5"/>
      <c r="G174" s="73"/>
      <c r="H174" s="5"/>
      <c r="I174" s="5"/>
      <c r="J174" s="5"/>
      <c r="K174" s="228"/>
      <c r="L174" s="6"/>
      <c r="M174" s="6"/>
      <c r="N174" s="6"/>
      <c r="O174" s="6"/>
      <c r="P174" s="6"/>
      <c r="Q174" s="6"/>
      <c r="R174" s="6"/>
      <c r="S174" s="6"/>
      <c r="T174" s="6"/>
      <c r="U174" s="6"/>
      <c r="V174" s="6"/>
      <c r="W174" s="6"/>
      <c r="X174" s="6"/>
      <c r="Y174" s="6"/>
      <c r="Z174" s="6"/>
      <c r="AA174" s="6"/>
      <c r="AB174" s="6"/>
      <c r="AC174" s="6"/>
      <c r="AD174" s="6"/>
      <c r="AE174" s="6"/>
      <c r="AF174" s="6"/>
      <c r="AG174" s="6"/>
      <c r="AH174" s="6"/>
      <c r="AI174" s="6"/>
      <c r="AJ174" s="6"/>
      <c r="AK174" s="6"/>
      <c r="AL174" s="6"/>
      <c r="AM174" s="6"/>
      <c r="AN174" s="6"/>
      <c r="AO174" s="6"/>
      <c r="AP174" s="6"/>
      <c r="AQ174" s="6"/>
      <c r="AR174" s="6"/>
      <c r="AS174" s="6"/>
      <c r="AT174" s="6"/>
      <c r="AU174" s="6"/>
      <c r="AV174" s="6"/>
      <c r="AW174" s="6"/>
      <c r="AX174" s="6"/>
      <c r="AY174" s="6"/>
      <c r="AZ174" s="6"/>
      <c r="BA174" s="6"/>
      <c r="BB174" s="6"/>
      <c r="BC174" s="6"/>
      <c r="BD174" s="6"/>
      <c r="BE174" s="6"/>
      <c r="BF174" s="6"/>
      <c r="BG174" s="6"/>
      <c r="BH174" s="6"/>
      <c r="BI174" s="6"/>
      <c r="BJ174" s="6"/>
      <c r="BK174" s="6"/>
      <c r="BL174" s="6"/>
      <c r="BM174" s="6"/>
      <c r="BN174" s="6"/>
      <c r="BO174" s="6"/>
      <c r="BP174" s="6"/>
      <c r="BQ174" s="6"/>
      <c r="BR174" s="6"/>
      <c r="BS174" s="6"/>
      <c r="BT174" s="6"/>
      <c r="BU174" s="6"/>
      <c r="BV174" s="6"/>
      <c r="BW174" s="6"/>
      <c r="BX174" s="6"/>
      <c r="BY174" s="6"/>
      <c r="BZ174" s="6"/>
      <c r="CA174" s="6"/>
      <c r="CB174" s="6"/>
      <c r="CC174" s="6"/>
      <c r="CD174" s="6"/>
      <c r="CE174" s="6"/>
      <c r="CF174" s="6"/>
      <c r="CG174" s="6"/>
      <c r="CH174" s="6"/>
      <c r="CI174" s="6"/>
      <c r="CJ174" s="6"/>
      <c r="CK174" s="6"/>
      <c r="CL174" s="6"/>
      <c r="CM174" s="6"/>
    </row>
    <row r="175" spans="1:91" s="2" customFormat="1" ht="14.5" x14ac:dyDescent="0.35">
      <c r="A175" s="5"/>
      <c r="B175" s="5"/>
      <c r="C175" s="5"/>
      <c r="D175" s="5"/>
      <c r="E175" s="5"/>
      <c r="F175" s="5"/>
      <c r="G175" s="73"/>
      <c r="H175" s="5"/>
      <c r="I175" s="5"/>
      <c r="J175" s="5"/>
      <c r="K175" s="228"/>
      <c r="L175" s="6"/>
      <c r="M175" s="6"/>
      <c r="N175" s="6"/>
      <c r="O175" s="6"/>
      <c r="P175" s="6"/>
      <c r="Q175" s="6"/>
      <c r="R175" s="6"/>
      <c r="S175" s="6"/>
      <c r="T175" s="6"/>
      <c r="U175" s="6"/>
      <c r="V175" s="6"/>
      <c r="W175" s="6"/>
      <c r="X175" s="6"/>
      <c r="Y175" s="6"/>
      <c r="Z175" s="6"/>
      <c r="AA175" s="6"/>
      <c r="AB175" s="6"/>
      <c r="AC175" s="6"/>
      <c r="AD175" s="6"/>
      <c r="AE175" s="6"/>
      <c r="AF175" s="6"/>
      <c r="AG175" s="6"/>
      <c r="AH175" s="6"/>
      <c r="AI175" s="6"/>
      <c r="AJ175" s="6"/>
      <c r="AK175" s="6"/>
      <c r="AL175" s="6"/>
      <c r="AM175" s="6"/>
      <c r="AN175" s="6"/>
      <c r="AO175" s="6"/>
      <c r="AP175" s="6"/>
      <c r="AQ175" s="6"/>
      <c r="AR175" s="6"/>
      <c r="AS175" s="6"/>
      <c r="AT175" s="6"/>
      <c r="AU175" s="6"/>
      <c r="AV175" s="6"/>
      <c r="AW175" s="6"/>
      <c r="AX175" s="6"/>
      <c r="AY175" s="6"/>
      <c r="AZ175" s="6"/>
      <c r="BA175" s="6"/>
      <c r="BB175" s="6"/>
      <c r="BC175" s="6"/>
      <c r="BD175" s="6"/>
      <c r="BE175" s="6"/>
      <c r="BF175" s="6"/>
      <c r="BG175" s="6"/>
      <c r="BH175" s="6"/>
      <c r="BI175" s="6"/>
      <c r="BJ175" s="6"/>
      <c r="BK175" s="6"/>
      <c r="BL175" s="6"/>
      <c r="BM175" s="6"/>
      <c r="BN175" s="6"/>
      <c r="BO175" s="6"/>
      <c r="BP175" s="6"/>
      <c r="BQ175" s="6"/>
      <c r="BR175" s="6"/>
      <c r="BS175" s="6"/>
      <c r="BT175" s="6"/>
      <c r="BU175" s="6"/>
      <c r="BV175" s="6"/>
      <c r="BW175" s="6"/>
      <c r="BX175" s="6"/>
      <c r="BY175" s="6"/>
      <c r="BZ175" s="6"/>
      <c r="CA175" s="6"/>
      <c r="CB175" s="6"/>
      <c r="CC175" s="6"/>
      <c r="CD175" s="6"/>
      <c r="CE175" s="6"/>
      <c r="CF175" s="6"/>
      <c r="CG175" s="6"/>
      <c r="CH175" s="6"/>
      <c r="CI175" s="6"/>
      <c r="CJ175" s="6"/>
      <c r="CK175" s="6"/>
      <c r="CL175" s="6"/>
      <c r="CM175" s="6"/>
    </row>
    <row r="176" spans="1:91" s="2" customFormat="1" ht="14.5" x14ac:dyDescent="0.35">
      <c r="A176" s="5"/>
      <c r="B176" s="5"/>
      <c r="C176" s="5"/>
      <c r="D176" s="5"/>
      <c r="E176" s="5"/>
      <c r="F176" s="5"/>
      <c r="G176" s="73"/>
      <c r="H176" s="5"/>
      <c r="I176" s="5"/>
      <c r="J176" s="5"/>
      <c r="K176" s="228"/>
      <c r="L176" s="6"/>
      <c r="M176" s="6"/>
      <c r="N176" s="6"/>
      <c r="O176" s="6"/>
      <c r="P176" s="6"/>
      <c r="Q176" s="6"/>
      <c r="R176" s="6"/>
      <c r="S176" s="6"/>
      <c r="T176" s="6"/>
      <c r="U176" s="6"/>
      <c r="V176" s="6"/>
      <c r="W176" s="6"/>
      <c r="X176" s="6"/>
      <c r="Y176" s="6"/>
      <c r="Z176" s="6"/>
      <c r="AA176" s="6"/>
      <c r="AB176" s="6"/>
      <c r="AC176" s="6"/>
      <c r="AD176" s="6"/>
      <c r="AE176" s="6"/>
      <c r="AF176" s="6"/>
      <c r="AG176" s="6"/>
      <c r="AH176" s="6"/>
      <c r="AI176" s="6"/>
      <c r="AJ176" s="6"/>
      <c r="AK176" s="6"/>
      <c r="AL176" s="6"/>
      <c r="AM176" s="6"/>
      <c r="AN176" s="6"/>
      <c r="AO176" s="6"/>
      <c r="AP176" s="6"/>
      <c r="AQ176" s="6"/>
      <c r="AR176" s="6"/>
      <c r="AS176" s="6"/>
      <c r="AT176" s="6"/>
      <c r="AU176" s="6"/>
      <c r="AV176" s="6"/>
      <c r="AW176" s="6"/>
      <c r="AX176" s="6"/>
      <c r="AY176" s="6"/>
      <c r="AZ176" s="6"/>
      <c r="BA176" s="6"/>
      <c r="BB176" s="6"/>
      <c r="BC176" s="6"/>
      <c r="BD176" s="6"/>
      <c r="BE176" s="6"/>
      <c r="BF176" s="6"/>
      <c r="BG176" s="6"/>
      <c r="BH176" s="6"/>
      <c r="BI176" s="6"/>
      <c r="BJ176" s="6"/>
      <c r="BK176" s="6"/>
      <c r="BL176" s="6"/>
      <c r="BM176" s="6"/>
      <c r="BN176" s="6"/>
      <c r="BO176" s="6"/>
      <c r="BP176" s="6"/>
      <c r="BQ176" s="6"/>
      <c r="BR176" s="6"/>
      <c r="BS176" s="6"/>
      <c r="BT176" s="6"/>
      <c r="BU176" s="6"/>
      <c r="BV176" s="6"/>
      <c r="BW176" s="6"/>
      <c r="BX176" s="6"/>
      <c r="BY176" s="6"/>
      <c r="BZ176" s="6"/>
      <c r="CA176" s="6"/>
      <c r="CB176" s="6"/>
      <c r="CC176" s="6"/>
      <c r="CD176" s="6"/>
      <c r="CE176" s="6"/>
      <c r="CF176" s="6"/>
      <c r="CG176" s="6"/>
      <c r="CH176" s="6"/>
      <c r="CI176" s="6"/>
      <c r="CJ176" s="6"/>
      <c r="CK176" s="6"/>
      <c r="CL176" s="6"/>
      <c r="CM176" s="6"/>
    </row>
    <row r="177" spans="1:91" s="2" customFormat="1" ht="14.5" x14ac:dyDescent="0.35">
      <c r="A177" s="5"/>
      <c r="B177" s="5"/>
      <c r="C177" s="5"/>
      <c r="D177" s="5"/>
      <c r="E177" s="5"/>
      <c r="F177" s="5"/>
      <c r="G177" s="73"/>
      <c r="H177" s="5"/>
      <c r="I177" s="5"/>
      <c r="J177" s="5"/>
      <c r="K177" s="228"/>
      <c r="L177" s="6"/>
      <c r="M177" s="6"/>
      <c r="N177" s="6"/>
      <c r="O177" s="6"/>
      <c r="P177" s="6"/>
      <c r="Q177" s="6"/>
      <c r="R177" s="6"/>
      <c r="S177" s="6"/>
      <c r="T177" s="6"/>
      <c r="U177" s="6"/>
      <c r="V177" s="6"/>
      <c r="W177" s="6"/>
      <c r="X177" s="6"/>
      <c r="Y177" s="6"/>
      <c r="Z177" s="6"/>
      <c r="AA177" s="6"/>
      <c r="AB177" s="6"/>
      <c r="AC177" s="6"/>
      <c r="AD177" s="6"/>
      <c r="AE177" s="6"/>
      <c r="AF177" s="6"/>
      <c r="AG177" s="6"/>
      <c r="AH177" s="6"/>
      <c r="AI177" s="6"/>
      <c r="AJ177" s="6"/>
      <c r="AK177" s="6"/>
      <c r="AL177" s="6"/>
      <c r="AM177" s="6"/>
      <c r="AN177" s="6"/>
      <c r="AO177" s="6"/>
      <c r="AP177" s="6"/>
      <c r="AQ177" s="6"/>
      <c r="AR177" s="6"/>
      <c r="AS177" s="6"/>
      <c r="AT177" s="6"/>
      <c r="AU177" s="6"/>
      <c r="AV177" s="6"/>
      <c r="AW177" s="6"/>
      <c r="AX177" s="6"/>
      <c r="AY177" s="6"/>
      <c r="AZ177" s="6"/>
      <c r="BA177" s="6"/>
      <c r="BB177" s="6"/>
      <c r="BC177" s="6"/>
      <c r="BD177" s="6"/>
      <c r="BE177" s="6"/>
      <c r="BF177" s="6"/>
      <c r="BG177" s="6"/>
      <c r="BH177" s="6"/>
      <c r="BI177" s="6"/>
      <c r="BJ177" s="6"/>
      <c r="BK177" s="6"/>
      <c r="BL177" s="6"/>
      <c r="BM177" s="6"/>
      <c r="BN177" s="6"/>
      <c r="BO177" s="6"/>
      <c r="BP177" s="6"/>
      <c r="BQ177" s="6"/>
      <c r="BR177" s="6"/>
      <c r="BS177" s="6"/>
      <c r="BT177" s="6"/>
      <c r="BU177" s="6"/>
      <c r="BV177" s="6"/>
      <c r="BW177" s="6"/>
      <c r="BX177" s="6"/>
      <c r="BY177" s="6"/>
      <c r="BZ177" s="6"/>
      <c r="CA177" s="6"/>
      <c r="CB177" s="6"/>
      <c r="CC177" s="6"/>
      <c r="CD177" s="6"/>
      <c r="CE177" s="6"/>
      <c r="CF177" s="6"/>
      <c r="CG177" s="6"/>
      <c r="CH177" s="6"/>
      <c r="CI177" s="6"/>
      <c r="CJ177" s="6"/>
      <c r="CK177" s="6"/>
      <c r="CL177" s="6"/>
      <c r="CM177" s="6"/>
    </row>
    <row r="178" spans="1:91" s="2" customFormat="1" ht="14.5" x14ac:dyDescent="0.35">
      <c r="A178" s="5"/>
      <c r="B178" s="5"/>
      <c r="C178" s="5"/>
      <c r="D178" s="5"/>
      <c r="E178" s="5"/>
      <c r="F178" s="5"/>
      <c r="G178" s="73"/>
      <c r="H178" s="5"/>
      <c r="I178" s="5"/>
      <c r="J178" s="5"/>
      <c r="K178" s="228"/>
      <c r="L178" s="6"/>
      <c r="M178" s="6"/>
      <c r="N178" s="6"/>
      <c r="O178" s="6"/>
      <c r="P178" s="6"/>
      <c r="Q178" s="6"/>
      <c r="R178" s="6"/>
      <c r="S178" s="6"/>
      <c r="T178" s="6"/>
      <c r="U178" s="6"/>
      <c r="V178" s="6"/>
      <c r="W178" s="6"/>
      <c r="X178" s="6"/>
      <c r="Y178" s="6"/>
      <c r="Z178" s="6"/>
      <c r="AA178" s="6"/>
      <c r="AB178" s="6"/>
      <c r="AC178" s="6"/>
      <c r="AD178" s="6"/>
      <c r="AE178" s="6"/>
      <c r="AF178" s="6"/>
      <c r="AG178" s="6"/>
      <c r="AH178" s="6"/>
      <c r="AI178" s="6"/>
      <c r="AJ178" s="6"/>
      <c r="AK178" s="6"/>
      <c r="AL178" s="6"/>
      <c r="AM178" s="6"/>
      <c r="AN178" s="6"/>
      <c r="AO178" s="6"/>
      <c r="AP178" s="6"/>
      <c r="AQ178" s="6"/>
      <c r="AR178" s="6"/>
      <c r="AS178" s="6"/>
      <c r="AT178" s="6"/>
      <c r="AU178" s="6"/>
      <c r="AV178" s="6"/>
      <c r="AW178" s="6"/>
      <c r="AX178" s="6"/>
      <c r="AY178" s="6"/>
      <c r="AZ178" s="6"/>
      <c r="BA178" s="6"/>
      <c r="BB178" s="6"/>
      <c r="BC178" s="6"/>
      <c r="BD178" s="6"/>
      <c r="BE178" s="6"/>
      <c r="BF178" s="6"/>
      <c r="BG178" s="6"/>
      <c r="BH178" s="6"/>
      <c r="BI178" s="6"/>
      <c r="BJ178" s="6"/>
      <c r="BK178" s="6"/>
      <c r="BL178" s="6"/>
      <c r="BM178" s="6"/>
      <c r="BN178" s="6"/>
      <c r="BO178" s="6"/>
      <c r="BP178" s="6"/>
      <c r="BQ178" s="6"/>
      <c r="BR178" s="6"/>
      <c r="BS178" s="6"/>
      <c r="BT178" s="6"/>
      <c r="BU178" s="6"/>
      <c r="BV178" s="6"/>
      <c r="BW178" s="6"/>
      <c r="BX178" s="6"/>
      <c r="BY178" s="6"/>
      <c r="BZ178" s="6"/>
      <c r="CA178" s="6"/>
      <c r="CB178" s="6"/>
      <c r="CC178" s="6"/>
      <c r="CD178" s="6"/>
      <c r="CE178" s="6"/>
      <c r="CF178" s="6"/>
      <c r="CG178" s="6"/>
      <c r="CH178" s="6"/>
      <c r="CI178" s="6"/>
      <c r="CJ178" s="6"/>
      <c r="CK178" s="6"/>
      <c r="CL178" s="6"/>
      <c r="CM178" s="6"/>
    </row>
    <row r="179" spans="1:91" s="2" customFormat="1" ht="14.5" x14ac:dyDescent="0.35">
      <c r="A179" s="5"/>
      <c r="B179" s="5"/>
      <c r="C179" s="5"/>
      <c r="D179" s="5"/>
      <c r="E179" s="5"/>
      <c r="F179" s="5"/>
      <c r="G179" s="73"/>
      <c r="H179" s="5"/>
      <c r="I179" s="5"/>
      <c r="J179" s="5"/>
      <c r="K179" s="228"/>
      <c r="L179" s="6"/>
      <c r="M179" s="6"/>
      <c r="N179" s="6"/>
      <c r="O179" s="6"/>
      <c r="P179" s="6"/>
      <c r="Q179" s="6"/>
      <c r="R179" s="6"/>
      <c r="S179" s="6"/>
      <c r="T179" s="6"/>
      <c r="U179" s="6"/>
      <c r="V179" s="6"/>
      <c r="W179" s="6"/>
      <c r="X179" s="6"/>
      <c r="Y179" s="6"/>
      <c r="Z179" s="6"/>
      <c r="AA179" s="6"/>
      <c r="AB179" s="6"/>
      <c r="AC179" s="6"/>
      <c r="AD179" s="6"/>
      <c r="AE179" s="6"/>
      <c r="AF179" s="6"/>
      <c r="AG179" s="6"/>
      <c r="AH179" s="6"/>
      <c r="AI179" s="6"/>
      <c r="AJ179" s="6"/>
      <c r="AK179" s="6"/>
      <c r="AL179" s="6"/>
      <c r="AM179" s="6"/>
      <c r="AN179" s="6"/>
      <c r="AO179" s="6"/>
      <c r="AP179" s="6"/>
      <c r="AQ179" s="6"/>
      <c r="AR179" s="6"/>
      <c r="AS179" s="6"/>
      <c r="AT179" s="6"/>
      <c r="AU179" s="6"/>
      <c r="AV179" s="6"/>
      <c r="AW179" s="6"/>
      <c r="AX179" s="6"/>
      <c r="AY179" s="6"/>
      <c r="AZ179" s="6"/>
      <c r="BA179" s="6"/>
      <c r="BB179" s="6"/>
      <c r="BC179" s="6"/>
      <c r="BD179" s="6"/>
      <c r="BE179" s="6"/>
      <c r="BF179" s="6"/>
      <c r="BG179" s="6"/>
      <c r="BH179" s="6"/>
      <c r="BI179" s="6"/>
      <c r="BJ179" s="6"/>
      <c r="BK179" s="6"/>
      <c r="BL179" s="6"/>
      <c r="BM179" s="6"/>
      <c r="BN179" s="6"/>
      <c r="BO179" s="6"/>
      <c r="BP179" s="6"/>
      <c r="BQ179" s="6"/>
      <c r="BR179" s="6"/>
      <c r="BS179" s="6"/>
      <c r="BT179" s="6"/>
      <c r="BU179" s="6"/>
      <c r="BV179" s="6"/>
      <c r="BW179" s="6"/>
      <c r="BX179" s="6"/>
      <c r="BY179" s="6"/>
      <c r="BZ179" s="6"/>
      <c r="CA179" s="6"/>
      <c r="CB179" s="6"/>
      <c r="CC179" s="6"/>
      <c r="CD179" s="6"/>
      <c r="CE179" s="6"/>
      <c r="CF179" s="6"/>
      <c r="CG179" s="6"/>
      <c r="CH179" s="6"/>
      <c r="CI179" s="6"/>
      <c r="CJ179" s="6"/>
      <c r="CK179" s="6"/>
      <c r="CL179" s="6"/>
      <c r="CM179" s="6"/>
    </row>
    <row r="180" spans="1:91" s="2" customFormat="1" ht="14.5" x14ac:dyDescent="0.35">
      <c r="A180" s="5"/>
      <c r="B180" s="5"/>
      <c r="C180" s="5"/>
      <c r="D180" s="5"/>
      <c r="E180" s="5"/>
      <c r="F180" s="5"/>
      <c r="G180" s="73"/>
      <c r="H180" s="5"/>
      <c r="I180" s="5"/>
      <c r="J180" s="5"/>
      <c r="K180" s="228"/>
      <c r="L180" s="6"/>
      <c r="M180" s="6"/>
      <c r="N180" s="6"/>
      <c r="O180" s="6"/>
      <c r="P180" s="6"/>
      <c r="Q180" s="6"/>
      <c r="R180" s="6"/>
      <c r="S180" s="6"/>
      <c r="T180" s="6"/>
      <c r="U180" s="6"/>
      <c r="V180" s="6"/>
      <c r="W180" s="6"/>
      <c r="X180" s="6"/>
      <c r="Y180" s="6"/>
      <c r="Z180" s="6"/>
      <c r="AA180" s="6"/>
      <c r="AB180" s="6"/>
      <c r="AC180" s="6"/>
      <c r="AD180" s="6"/>
      <c r="AE180" s="6"/>
      <c r="AF180" s="6"/>
      <c r="AG180" s="6"/>
      <c r="AH180" s="6"/>
      <c r="AI180" s="6"/>
      <c r="AJ180" s="6"/>
      <c r="AK180" s="6"/>
      <c r="AL180" s="6"/>
      <c r="AM180" s="6"/>
      <c r="AN180" s="6"/>
      <c r="AO180" s="6"/>
      <c r="AP180" s="6"/>
      <c r="AQ180" s="6"/>
      <c r="AR180" s="6"/>
      <c r="AS180" s="6"/>
      <c r="AT180" s="6"/>
      <c r="AU180" s="6"/>
      <c r="AV180" s="6"/>
      <c r="AW180" s="6"/>
      <c r="AX180" s="6"/>
      <c r="AY180" s="6"/>
      <c r="AZ180" s="6"/>
      <c r="BA180" s="6"/>
      <c r="BB180" s="6"/>
      <c r="BC180" s="6"/>
      <c r="BD180" s="6"/>
      <c r="BE180" s="6"/>
      <c r="BF180" s="6"/>
      <c r="BG180" s="6"/>
      <c r="BH180" s="6"/>
      <c r="BI180" s="6"/>
      <c r="BJ180" s="6"/>
      <c r="BK180" s="6"/>
      <c r="BL180" s="6"/>
      <c r="BM180" s="6"/>
      <c r="BN180" s="6"/>
      <c r="BO180" s="6"/>
      <c r="BP180" s="6"/>
      <c r="BQ180" s="6"/>
      <c r="BR180" s="6"/>
      <c r="BS180" s="6"/>
      <c r="BT180" s="6"/>
      <c r="BU180" s="6"/>
      <c r="BV180" s="6"/>
      <c r="BW180" s="6"/>
      <c r="BX180" s="6"/>
      <c r="BY180" s="6"/>
      <c r="BZ180" s="6"/>
      <c r="CA180" s="6"/>
      <c r="CB180" s="6"/>
      <c r="CC180" s="6"/>
      <c r="CD180" s="6"/>
      <c r="CE180" s="6"/>
      <c r="CF180" s="6"/>
      <c r="CG180" s="6"/>
      <c r="CH180" s="6"/>
      <c r="CI180" s="6"/>
      <c r="CJ180" s="6"/>
      <c r="CK180" s="6"/>
      <c r="CL180" s="6"/>
      <c r="CM180" s="6"/>
    </row>
    <row r="181" spans="1:91" s="2" customFormat="1" ht="14.5" x14ac:dyDescent="0.35">
      <c r="A181" s="5"/>
      <c r="B181" s="5"/>
      <c r="C181" s="5"/>
      <c r="D181" s="5"/>
      <c r="E181" s="5"/>
      <c r="F181" s="5"/>
      <c r="G181" s="73"/>
      <c r="H181" s="5"/>
      <c r="I181" s="5"/>
      <c r="J181" s="5"/>
      <c r="K181" s="228"/>
      <c r="L181" s="6"/>
      <c r="M181" s="6"/>
      <c r="N181" s="6"/>
      <c r="O181" s="6"/>
      <c r="P181" s="6"/>
      <c r="Q181" s="6"/>
      <c r="R181" s="6"/>
      <c r="S181" s="6"/>
      <c r="T181" s="6"/>
      <c r="U181" s="6"/>
      <c r="V181" s="6"/>
      <c r="W181" s="6"/>
      <c r="X181" s="6"/>
      <c r="Y181" s="6"/>
      <c r="Z181" s="6"/>
      <c r="AA181" s="6"/>
      <c r="AB181" s="6"/>
      <c r="AC181" s="6"/>
      <c r="AD181" s="6"/>
      <c r="AE181" s="6"/>
      <c r="AF181" s="6"/>
      <c r="AG181" s="6"/>
      <c r="AH181" s="6"/>
      <c r="AI181" s="6"/>
      <c r="AJ181" s="6"/>
      <c r="AK181" s="6"/>
      <c r="AL181" s="6"/>
      <c r="AM181" s="6"/>
      <c r="AN181" s="6"/>
      <c r="AO181" s="6"/>
      <c r="AP181" s="6"/>
      <c r="AQ181" s="6"/>
      <c r="AR181" s="6"/>
      <c r="AS181" s="6"/>
      <c r="AT181" s="6"/>
      <c r="AU181" s="6"/>
      <c r="AV181" s="6"/>
      <c r="AW181" s="6"/>
      <c r="AX181" s="6"/>
      <c r="AY181" s="6"/>
      <c r="AZ181" s="6"/>
      <c r="BA181" s="6"/>
      <c r="BB181" s="6"/>
      <c r="BC181" s="6"/>
      <c r="BD181" s="6"/>
      <c r="BE181" s="6"/>
      <c r="BF181" s="6"/>
      <c r="BG181" s="6"/>
      <c r="BH181" s="6"/>
      <c r="BI181" s="6"/>
      <c r="BJ181" s="6"/>
      <c r="BK181" s="6"/>
      <c r="BL181" s="6"/>
      <c r="BM181" s="6"/>
      <c r="BN181" s="6"/>
      <c r="BO181" s="6"/>
      <c r="BP181" s="6"/>
      <c r="BQ181" s="6"/>
      <c r="BR181" s="6"/>
      <c r="BS181" s="6"/>
      <c r="BT181" s="6"/>
      <c r="BU181" s="6"/>
      <c r="BV181" s="6"/>
      <c r="BW181" s="6"/>
      <c r="BX181" s="6"/>
      <c r="BY181" s="6"/>
      <c r="BZ181" s="6"/>
      <c r="CA181" s="6"/>
      <c r="CB181" s="6"/>
      <c r="CC181" s="6"/>
      <c r="CD181" s="6"/>
      <c r="CE181" s="6"/>
      <c r="CF181" s="6"/>
      <c r="CG181" s="6"/>
      <c r="CH181" s="6"/>
      <c r="CI181" s="6"/>
      <c r="CJ181" s="6"/>
      <c r="CK181" s="6"/>
      <c r="CL181" s="6"/>
      <c r="CM181" s="6"/>
    </row>
    <row r="182" spans="1:91" s="2" customFormat="1" ht="14.5" x14ac:dyDescent="0.35">
      <c r="A182" s="5"/>
      <c r="B182" s="5"/>
      <c r="C182" s="5"/>
      <c r="D182" s="5"/>
      <c r="E182" s="5"/>
      <c r="F182" s="5"/>
      <c r="G182" s="73"/>
      <c r="H182" s="5"/>
      <c r="I182" s="5"/>
      <c r="J182" s="5"/>
      <c r="K182" s="228"/>
      <c r="L182" s="6"/>
      <c r="M182" s="6"/>
      <c r="N182" s="6"/>
      <c r="O182" s="6"/>
      <c r="P182" s="6"/>
      <c r="Q182" s="6"/>
      <c r="R182" s="6"/>
      <c r="S182" s="6"/>
      <c r="T182" s="6"/>
      <c r="U182" s="6"/>
      <c r="V182" s="6"/>
      <c r="W182" s="6"/>
      <c r="X182" s="6"/>
      <c r="Y182" s="6"/>
      <c r="Z182" s="6"/>
      <c r="AA182" s="6"/>
      <c r="AB182" s="6"/>
      <c r="AC182" s="6"/>
      <c r="AD182" s="6"/>
      <c r="AE182" s="6"/>
      <c r="AF182" s="6"/>
      <c r="AG182" s="6"/>
      <c r="AH182" s="6"/>
      <c r="AI182" s="6"/>
      <c r="AJ182" s="6"/>
      <c r="AK182" s="6"/>
      <c r="AL182" s="6"/>
      <c r="AM182" s="6"/>
      <c r="AN182" s="6"/>
      <c r="AO182" s="6"/>
      <c r="AP182" s="6"/>
      <c r="AQ182" s="6"/>
      <c r="AR182" s="6"/>
      <c r="AS182" s="6"/>
      <c r="AT182" s="6"/>
      <c r="AU182" s="6"/>
      <c r="AV182" s="6"/>
      <c r="AW182" s="6"/>
      <c r="AX182" s="6"/>
      <c r="AY182" s="6"/>
      <c r="AZ182" s="6"/>
      <c r="BA182" s="6"/>
      <c r="BB182" s="6"/>
      <c r="BC182" s="6"/>
      <c r="BD182" s="6"/>
      <c r="BE182" s="6"/>
      <c r="BF182" s="6"/>
      <c r="BG182" s="6"/>
      <c r="BH182" s="6"/>
      <c r="BI182" s="6"/>
      <c r="BJ182" s="6"/>
      <c r="BK182" s="6"/>
      <c r="BL182" s="6"/>
      <c r="BM182" s="6"/>
      <c r="BN182" s="6"/>
      <c r="BO182" s="6"/>
      <c r="BP182" s="6"/>
      <c r="BQ182" s="6"/>
      <c r="BR182" s="6"/>
      <c r="BS182" s="6"/>
      <c r="BT182" s="6"/>
      <c r="BU182" s="6"/>
      <c r="BV182" s="6"/>
      <c r="BW182" s="6"/>
      <c r="BX182" s="6"/>
      <c r="BY182" s="6"/>
      <c r="BZ182" s="6"/>
      <c r="CA182" s="6"/>
      <c r="CB182" s="6"/>
      <c r="CC182" s="6"/>
      <c r="CD182" s="6"/>
      <c r="CE182" s="6"/>
      <c r="CF182" s="6"/>
      <c r="CG182" s="6"/>
      <c r="CH182" s="6"/>
      <c r="CI182" s="6"/>
      <c r="CJ182" s="6"/>
      <c r="CK182" s="6"/>
      <c r="CL182" s="6"/>
      <c r="CM182" s="6"/>
    </row>
    <row r="183" spans="1:91" s="2" customFormat="1" ht="14.5" x14ac:dyDescent="0.35">
      <c r="A183" s="5"/>
      <c r="B183" s="5"/>
      <c r="C183" s="5"/>
      <c r="D183" s="5"/>
      <c r="E183" s="5"/>
      <c r="F183" s="5"/>
      <c r="G183" s="73"/>
      <c r="H183" s="5"/>
      <c r="I183" s="5"/>
      <c r="J183" s="5"/>
      <c r="K183" s="228"/>
      <c r="L183" s="6"/>
      <c r="M183" s="6"/>
      <c r="N183" s="6"/>
      <c r="O183" s="6"/>
      <c r="P183" s="6"/>
      <c r="Q183" s="6"/>
      <c r="R183" s="6"/>
      <c r="S183" s="6"/>
      <c r="T183" s="6"/>
      <c r="U183" s="6"/>
      <c r="V183" s="6"/>
      <c r="W183" s="6"/>
      <c r="X183" s="6"/>
      <c r="Y183" s="6"/>
      <c r="Z183" s="6"/>
      <c r="AA183" s="6"/>
      <c r="AB183" s="6"/>
      <c r="AC183" s="6"/>
      <c r="AD183" s="6"/>
      <c r="AE183" s="6"/>
      <c r="AF183" s="6"/>
      <c r="AG183" s="6"/>
      <c r="AH183" s="6"/>
      <c r="AI183" s="6"/>
      <c r="AJ183" s="6"/>
      <c r="AK183" s="6"/>
      <c r="AL183" s="6"/>
      <c r="AM183" s="6"/>
      <c r="AN183" s="6"/>
      <c r="AO183" s="6"/>
      <c r="AP183" s="6"/>
      <c r="AQ183" s="6"/>
      <c r="AR183" s="6"/>
      <c r="AS183" s="6"/>
      <c r="AT183" s="6"/>
      <c r="AU183" s="6"/>
      <c r="AV183" s="6"/>
      <c r="AW183" s="6"/>
      <c r="AX183" s="6"/>
      <c r="AY183" s="6"/>
      <c r="AZ183" s="6"/>
      <c r="BA183" s="6"/>
      <c r="BB183" s="6"/>
      <c r="BC183" s="6"/>
      <c r="BD183" s="6"/>
      <c r="BE183" s="6"/>
      <c r="BF183" s="6"/>
      <c r="BG183" s="6"/>
      <c r="BH183" s="6"/>
      <c r="BI183" s="6"/>
      <c r="BJ183" s="6"/>
      <c r="BK183" s="6"/>
      <c r="BL183" s="6"/>
      <c r="BM183" s="6"/>
      <c r="BN183" s="6"/>
      <c r="BO183" s="6"/>
      <c r="BP183" s="6"/>
      <c r="BQ183" s="6"/>
      <c r="BR183" s="6"/>
      <c r="BS183" s="6"/>
      <c r="BT183" s="6"/>
      <c r="BU183" s="6"/>
      <c r="BV183" s="6"/>
      <c r="BW183" s="6"/>
      <c r="BX183" s="6"/>
      <c r="BY183" s="6"/>
      <c r="BZ183" s="6"/>
      <c r="CA183" s="6"/>
      <c r="CB183" s="6"/>
      <c r="CC183" s="6"/>
      <c r="CD183" s="6"/>
      <c r="CE183" s="6"/>
      <c r="CF183" s="6"/>
      <c r="CG183" s="6"/>
      <c r="CH183" s="6"/>
      <c r="CI183" s="6"/>
      <c r="CJ183" s="6"/>
      <c r="CK183" s="6"/>
      <c r="CL183" s="6"/>
      <c r="CM183" s="6"/>
    </row>
    <row r="184" spans="1:91" s="2" customFormat="1" ht="14.5" x14ac:dyDescent="0.35">
      <c r="A184" s="5"/>
      <c r="B184" s="5"/>
      <c r="C184" s="5"/>
      <c r="D184" s="5"/>
      <c r="E184" s="5"/>
      <c r="F184" s="5"/>
      <c r="G184" s="73"/>
      <c r="H184" s="5"/>
      <c r="I184" s="5"/>
      <c r="J184" s="5"/>
      <c r="K184" s="228"/>
      <c r="L184" s="6"/>
      <c r="M184" s="6"/>
      <c r="N184" s="6"/>
      <c r="O184" s="6"/>
      <c r="P184" s="6"/>
      <c r="Q184" s="6"/>
      <c r="R184" s="6"/>
      <c r="S184" s="6"/>
      <c r="T184" s="6"/>
      <c r="U184" s="6"/>
      <c r="V184" s="6"/>
      <c r="W184" s="6"/>
      <c r="X184" s="6"/>
      <c r="Y184" s="6"/>
      <c r="Z184" s="6"/>
      <c r="AA184" s="6"/>
      <c r="AB184" s="6"/>
      <c r="AC184" s="6"/>
      <c r="AD184" s="6"/>
      <c r="AE184" s="6"/>
      <c r="AF184" s="6"/>
      <c r="AG184" s="6"/>
      <c r="AH184" s="6"/>
      <c r="AI184" s="6"/>
      <c r="AJ184" s="6"/>
      <c r="AK184" s="6"/>
      <c r="AL184" s="6"/>
      <c r="AM184" s="6"/>
      <c r="AN184" s="6"/>
      <c r="AO184" s="6"/>
      <c r="AP184" s="6"/>
      <c r="AQ184" s="6"/>
      <c r="AR184" s="6"/>
      <c r="AS184" s="6"/>
      <c r="AT184" s="6"/>
      <c r="AU184" s="6"/>
      <c r="AV184" s="6"/>
      <c r="AW184" s="6"/>
      <c r="AX184" s="6"/>
      <c r="AY184" s="6"/>
      <c r="AZ184" s="6"/>
      <c r="BA184" s="6"/>
      <c r="BB184" s="6"/>
      <c r="BC184" s="6"/>
      <c r="BD184" s="6"/>
      <c r="BE184" s="6"/>
      <c r="BF184" s="6"/>
      <c r="BG184" s="6"/>
      <c r="BH184" s="6"/>
      <c r="BI184" s="6"/>
      <c r="BJ184" s="6"/>
      <c r="BK184" s="6"/>
      <c r="BL184" s="6"/>
      <c r="BM184" s="6"/>
      <c r="BN184" s="6"/>
      <c r="BO184" s="6"/>
      <c r="BP184" s="6"/>
      <c r="BQ184" s="6"/>
      <c r="BR184" s="6"/>
      <c r="BS184" s="6"/>
      <c r="BT184" s="6"/>
      <c r="BU184" s="6"/>
      <c r="BV184" s="6"/>
      <c r="BW184" s="6"/>
      <c r="BX184" s="6"/>
      <c r="BY184" s="6"/>
      <c r="BZ184" s="6"/>
      <c r="CA184" s="6"/>
      <c r="CB184" s="6"/>
      <c r="CC184" s="6"/>
      <c r="CD184" s="6"/>
      <c r="CE184" s="6"/>
      <c r="CF184" s="6"/>
      <c r="CG184" s="6"/>
      <c r="CH184" s="6"/>
      <c r="CI184" s="6"/>
      <c r="CJ184" s="6"/>
      <c r="CK184" s="6"/>
      <c r="CL184" s="6"/>
      <c r="CM184" s="6"/>
    </row>
    <row r="185" spans="1:91" s="2" customFormat="1" ht="14.5" x14ac:dyDescent="0.35">
      <c r="A185" s="5"/>
      <c r="B185" s="5"/>
      <c r="C185" s="5"/>
      <c r="D185" s="5"/>
      <c r="E185" s="5"/>
      <c r="F185" s="5"/>
      <c r="G185" s="73"/>
      <c r="H185" s="5"/>
      <c r="I185" s="5"/>
      <c r="J185" s="5"/>
      <c r="K185" s="228"/>
      <c r="L185" s="6"/>
      <c r="M185" s="6"/>
      <c r="N185" s="6"/>
      <c r="O185" s="6"/>
      <c r="P185" s="6"/>
      <c r="Q185" s="6"/>
      <c r="R185" s="6"/>
      <c r="S185" s="6"/>
      <c r="T185" s="6"/>
      <c r="U185" s="6"/>
      <c r="V185" s="6"/>
      <c r="W185" s="6"/>
      <c r="X185" s="6"/>
      <c r="Y185" s="6"/>
      <c r="Z185" s="6"/>
      <c r="AA185" s="6"/>
      <c r="AB185" s="6"/>
      <c r="AC185" s="6"/>
      <c r="AD185" s="6"/>
      <c r="AE185" s="6"/>
      <c r="AF185" s="6"/>
      <c r="AG185" s="6"/>
      <c r="AH185" s="6"/>
      <c r="AI185" s="6"/>
      <c r="AJ185" s="6"/>
      <c r="AK185" s="6"/>
      <c r="AL185" s="6"/>
      <c r="AM185" s="6"/>
      <c r="AN185" s="6"/>
      <c r="AO185" s="6"/>
      <c r="AP185" s="6"/>
      <c r="AQ185" s="6"/>
      <c r="AR185" s="6"/>
      <c r="AS185" s="6"/>
      <c r="AT185" s="6"/>
      <c r="AU185" s="6"/>
      <c r="AV185" s="6"/>
      <c r="AW185" s="6"/>
      <c r="AX185" s="6"/>
      <c r="AY185" s="6"/>
      <c r="AZ185" s="6"/>
      <c r="BA185" s="6"/>
      <c r="BB185" s="6"/>
      <c r="BC185" s="6"/>
      <c r="BD185" s="6"/>
      <c r="BE185" s="6"/>
      <c r="BF185" s="6"/>
      <c r="BG185" s="6"/>
      <c r="BH185" s="6"/>
      <c r="BI185" s="6"/>
      <c r="BJ185" s="6"/>
      <c r="BK185" s="6"/>
      <c r="BL185" s="6"/>
      <c r="BM185" s="6"/>
      <c r="BN185" s="6"/>
      <c r="BO185" s="6"/>
      <c r="BP185" s="6"/>
      <c r="BQ185" s="6"/>
      <c r="BR185" s="6"/>
      <c r="BS185" s="6"/>
      <c r="BT185" s="6"/>
      <c r="BU185" s="6"/>
      <c r="BV185" s="6"/>
      <c r="BW185" s="6"/>
      <c r="BX185" s="6"/>
      <c r="BY185" s="6"/>
      <c r="BZ185" s="6"/>
      <c r="CA185" s="6"/>
      <c r="CB185" s="6"/>
      <c r="CC185" s="6"/>
      <c r="CD185" s="6"/>
      <c r="CE185" s="6"/>
      <c r="CF185" s="6"/>
      <c r="CG185" s="6"/>
      <c r="CH185" s="6"/>
      <c r="CI185" s="6"/>
      <c r="CJ185" s="6"/>
      <c r="CK185" s="6"/>
      <c r="CL185" s="6"/>
      <c r="CM185" s="6"/>
    </row>
    <row r="186" spans="1:91" s="2" customFormat="1" ht="14.5" x14ac:dyDescent="0.35">
      <c r="A186" s="5"/>
      <c r="B186" s="5"/>
      <c r="C186" s="5"/>
      <c r="D186" s="5"/>
      <c r="E186" s="5"/>
      <c r="F186" s="5"/>
      <c r="G186" s="73"/>
      <c r="H186" s="5"/>
      <c r="I186" s="5"/>
      <c r="J186" s="5"/>
      <c r="K186" s="228"/>
      <c r="L186" s="6"/>
      <c r="M186" s="6"/>
      <c r="N186" s="6"/>
      <c r="O186" s="6"/>
      <c r="P186" s="6"/>
      <c r="Q186" s="6"/>
      <c r="R186" s="6"/>
      <c r="S186" s="6"/>
      <c r="T186" s="6"/>
      <c r="U186" s="6"/>
      <c r="V186" s="6"/>
      <c r="W186" s="6"/>
      <c r="X186" s="6"/>
      <c r="Y186" s="6"/>
      <c r="Z186" s="6"/>
      <c r="AA186" s="6"/>
      <c r="AB186" s="6"/>
      <c r="AC186" s="6"/>
      <c r="AD186" s="6"/>
      <c r="AE186" s="6"/>
      <c r="AF186" s="6"/>
      <c r="AG186" s="6"/>
      <c r="AH186" s="6"/>
      <c r="AI186" s="6"/>
      <c r="AJ186" s="6"/>
      <c r="AK186" s="6"/>
      <c r="AL186" s="6"/>
      <c r="AM186" s="6"/>
      <c r="AN186" s="6"/>
      <c r="AO186" s="6"/>
      <c r="AP186" s="6"/>
      <c r="AQ186" s="6"/>
      <c r="AR186" s="6"/>
      <c r="AS186" s="6"/>
      <c r="AT186" s="6"/>
      <c r="AU186" s="6"/>
      <c r="AV186" s="6"/>
      <c r="AW186" s="6"/>
      <c r="AX186" s="6"/>
      <c r="AY186" s="6"/>
      <c r="AZ186" s="6"/>
      <c r="BA186" s="6"/>
      <c r="BB186" s="6"/>
      <c r="BC186" s="6"/>
      <c r="BD186" s="6"/>
      <c r="BE186" s="6"/>
      <c r="BF186" s="6"/>
      <c r="BG186" s="6"/>
      <c r="BH186" s="6"/>
      <c r="BI186" s="6"/>
      <c r="BJ186" s="6"/>
      <c r="BK186" s="6"/>
      <c r="BL186" s="6"/>
      <c r="BM186" s="6"/>
      <c r="BN186" s="6"/>
      <c r="BO186" s="6"/>
      <c r="BP186" s="6"/>
      <c r="BQ186" s="6"/>
      <c r="BR186" s="6"/>
      <c r="BS186" s="6"/>
      <c r="BT186" s="6"/>
      <c r="BU186" s="6"/>
      <c r="BV186" s="6"/>
      <c r="BW186" s="6"/>
      <c r="BX186" s="6"/>
      <c r="BY186" s="6"/>
      <c r="BZ186" s="6"/>
      <c r="CA186" s="6"/>
      <c r="CB186" s="6"/>
      <c r="CC186" s="6"/>
      <c r="CD186" s="6"/>
      <c r="CE186" s="6"/>
      <c r="CF186" s="6"/>
      <c r="CG186" s="6"/>
      <c r="CH186" s="6"/>
      <c r="CI186" s="6"/>
      <c r="CJ186" s="6"/>
      <c r="CK186" s="6"/>
      <c r="CL186" s="6"/>
      <c r="CM186" s="6"/>
    </row>
    <row r="187" spans="1:91" s="2" customFormat="1" ht="14.5" x14ac:dyDescent="0.35">
      <c r="A187" s="5"/>
      <c r="B187" s="5"/>
      <c r="C187" s="5"/>
      <c r="D187" s="5"/>
      <c r="E187" s="5"/>
      <c r="F187" s="5"/>
      <c r="G187" s="73"/>
      <c r="H187" s="5"/>
      <c r="I187" s="5"/>
      <c r="J187" s="5"/>
      <c r="K187" s="228"/>
      <c r="L187" s="6"/>
      <c r="M187" s="6"/>
      <c r="N187" s="6"/>
      <c r="O187" s="6"/>
      <c r="P187" s="6"/>
      <c r="Q187" s="6"/>
      <c r="R187" s="6"/>
      <c r="S187" s="6"/>
      <c r="T187" s="6"/>
      <c r="U187" s="6"/>
      <c r="V187" s="6"/>
      <c r="W187" s="6"/>
      <c r="X187" s="6"/>
      <c r="Y187" s="6"/>
      <c r="Z187" s="6"/>
      <c r="AA187" s="6"/>
      <c r="AB187" s="6"/>
      <c r="AC187" s="6"/>
      <c r="AD187" s="6"/>
      <c r="AE187" s="6"/>
      <c r="AF187" s="6"/>
      <c r="AG187" s="6"/>
      <c r="AH187" s="6"/>
      <c r="AI187" s="6"/>
      <c r="AJ187" s="6"/>
      <c r="AK187" s="6"/>
      <c r="AL187" s="6"/>
      <c r="AM187" s="6"/>
      <c r="AN187" s="6"/>
      <c r="AO187" s="6"/>
      <c r="AP187" s="6"/>
      <c r="AQ187" s="6"/>
      <c r="AR187" s="6"/>
      <c r="AS187" s="6"/>
      <c r="AT187" s="6"/>
      <c r="AU187" s="6"/>
      <c r="AV187" s="6"/>
      <c r="AW187" s="6"/>
      <c r="AX187" s="6"/>
      <c r="AY187" s="6"/>
      <c r="AZ187" s="6"/>
      <c r="BA187" s="6"/>
      <c r="BB187" s="6"/>
      <c r="BC187" s="6"/>
      <c r="BD187" s="6"/>
      <c r="BE187" s="6"/>
      <c r="BF187" s="6"/>
      <c r="BG187" s="6"/>
      <c r="BH187" s="6"/>
      <c r="BI187" s="6"/>
      <c r="BJ187" s="6"/>
      <c r="BK187" s="6"/>
      <c r="BL187" s="6"/>
      <c r="BM187" s="6"/>
      <c r="BN187" s="6"/>
      <c r="BO187" s="6"/>
      <c r="BP187" s="6"/>
      <c r="BQ187" s="6"/>
      <c r="BR187" s="6"/>
      <c r="BS187" s="6"/>
      <c r="BT187" s="6"/>
      <c r="BU187" s="6"/>
      <c r="BV187" s="6"/>
      <c r="BW187" s="6"/>
      <c r="BX187" s="6"/>
      <c r="BY187" s="6"/>
      <c r="BZ187" s="6"/>
      <c r="CA187" s="6"/>
      <c r="CB187" s="6"/>
      <c r="CC187" s="6"/>
      <c r="CD187" s="6"/>
      <c r="CE187" s="6"/>
      <c r="CF187" s="6"/>
      <c r="CG187" s="6"/>
      <c r="CH187" s="6"/>
      <c r="CI187" s="6"/>
      <c r="CJ187" s="6"/>
      <c r="CK187" s="6"/>
      <c r="CL187" s="6"/>
      <c r="CM187" s="6"/>
    </row>
    <row r="188" spans="1:91" s="2" customFormat="1" ht="14.5" x14ac:dyDescent="0.35">
      <c r="A188" s="5"/>
      <c r="B188" s="5"/>
      <c r="C188" s="5"/>
      <c r="D188" s="5"/>
      <c r="E188" s="5"/>
      <c r="F188" s="5"/>
      <c r="G188" s="73"/>
      <c r="H188" s="5"/>
      <c r="I188" s="5"/>
      <c r="J188" s="5"/>
      <c r="K188" s="228"/>
      <c r="L188" s="6"/>
      <c r="M188" s="6"/>
      <c r="N188" s="6"/>
      <c r="O188" s="6"/>
      <c r="P188" s="6"/>
      <c r="Q188" s="6"/>
      <c r="R188" s="6"/>
      <c r="S188" s="6"/>
      <c r="T188" s="6"/>
      <c r="U188" s="6"/>
      <c r="V188" s="6"/>
      <c r="W188" s="6"/>
      <c r="X188" s="6"/>
      <c r="Y188" s="6"/>
      <c r="Z188" s="6"/>
      <c r="AA188" s="6"/>
      <c r="AB188" s="6"/>
      <c r="AC188" s="6"/>
      <c r="AD188" s="6"/>
      <c r="AE188" s="6"/>
      <c r="AF188" s="6"/>
      <c r="AG188" s="6"/>
      <c r="AH188" s="6"/>
      <c r="AI188" s="6"/>
      <c r="AJ188" s="6"/>
      <c r="AK188" s="6"/>
      <c r="AL188" s="6"/>
      <c r="AM188" s="6"/>
      <c r="AN188" s="6"/>
      <c r="AO188" s="6"/>
      <c r="AP188" s="6"/>
      <c r="AQ188" s="6"/>
      <c r="AR188" s="6"/>
      <c r="AS188" s="6"/>
      <c r="AT188" s="6"/>
      <c r="AU188" s="6"/>
      <c r="AV188" s="6"/>
      <c r="AW188" s="6"/>
      <c r="AX188" s="6"/>
      <c r="AY188" s="6"/>
      <c r="AZ188" s="6"/>
      <c r="BA188" s="6"/>
      <c r="BB188" s="6"/>
      <c r="BC188" s="6"/>
      <c r="BD188" s="6"/>
      <c r="BE188" s="6"/>
      <c r="BF188" s="6"/>
      <c r="BG188" s="6"/>
      <c r="BH188" s="6"/>
      <c r="BI188" s="6"/>
      <c r="BJ188" s="6"/>
      <c r="BK188" s="6"/>
      <c r="BL188" s="6"/>
      <c r="BM188" s="6"/>
      <c r="BN188" s="6"/>
      <c r="BO188" s="6"/>
      <c r="BP188" s="6"/>
      <c r="BQ188" s="6"/>
      <c r="BR188" s="6"/>
      <c r="BS188" s="6"/>
      <c r="BT188" s="6"/>
      <c r="BU188" s="6"/>
      <c r="BV188" s="6"/>
      <c r="BW188" s="6"/>
      <c r="BX188" s="6"/>
      <c r="BY188" s="6"/>
      <c r="BZ188" s="6"/>
      <c r="CA188" s="6"/>
      <c r="CB188" s="6"/>
      <c r="CC188" s="6"/>
      <c r="CD188" s="6"/>
      <c r="CE188" s="6"/>
      <c r="CF188" s="6"/>
      <c r="CG188" s="6"/>
      <c r="CH188" s="6"/>
      <c r="CI188" s="6"/>
      <c r="CJ188" s="6"/>
      <c r="CK188" s="6"/>
      <c r="CL188" s="6"/>
      <c r="CM188" s="6"/>
    </row>
    <row r="189" spans="1:91" s="2" customFormat="1" ht="14.5" x14ac:dyDescent="0.35">
      <c r="A189" s="5"/>
      <c r="B189" s="5"/>
      <c r="C189" s="5"/>
      <c r="D189" s="5"/>
      <c r="E189" s="5"/>
      <c r="F189" s="5"/>
      <c r="G189" s="73"/>
      <c r="H189" s="5"/>
      <c r="I189" s="5"/>
      <c r="J189" s="5"/>
      <c r="K189" s="228"/>
      <c r="L189" s="6"/>
      <c r="M189" s="6"/>
      <c r="N189" s="6"/>
      <c r="O189" s="6"/>
      <c r="P189" s="6"/>
      <c r="Q189" s="6"/>
      <c r="R189" s="6"/>
      <c r="S189" s="6"/>
      <c r="T189" s="6"/>
      <c r="U189" s="6"/>
      <c r="V189" s="6"/>
      <c r="W189" s="6"/>
      <c r="X189" s="6"/>
      <c r="Y189" s="6"/>
      <c r="Z189" s="6"/>
      <c r="AA189" s="6"/>
      <c r="AB189" s="6"/>
      <c r="AC189" s="6"/>
      <c r="AD189" s="6"/>
      <c r="AE189" s="6"/>
      <c r="AF189" s="6"/>
      <c r="AG189" s="6"/>
      <c r="AH189" s="6"/>
      <c r="AI189" s="6"/>
      <c r="AJ189" s="6"/>
      <c r="AK189" s="6"/>
      <c r="AL189" s="6"/>
      <c r="AM189" s="6"/>
      <c r="AN189" s="6"/>
      <c r="AO189" s="6"/>
      <c r="AP189" s="6"/>
      <c r="AQ189" s="6"/>
      <c r="AR189" s="6"/>
      <c r="AS189" s="6"/>
      <c r="AT189" s="6"/>
      <c r="AU189" s="6"/>
      <c r="AV189" s="6"/>
      <c r="AW189" s="6"/>
      <c r="AX189" s="6"/>
      <c r="AY189" s="6"/>
      <c r="AZ189" s="6"/>
      <c r="BA189" s="6"/>
      <c r="BB189" s="6"/>
      <c r="BC189" s="6"/>
      <c r="BD189" s="6"/>
      <c r="BE189" s="6"/>
      <c r="BF189" s="6"/>
      <c r="BG189" s="6"/>
      <c r="BH189" s="6"/>
      <c r="BI189" s="6"/>
      <c r="BJ189" s="6"/>
      <c r="BK189" s="6"/>
      <c r="BL189" s="6"/>
      <c r="BM189" s="6"/>
      <c r="BN189" s="6"/>
      <c r="BO189" s="6"/>
      <c r="BP189" s="6"/>
      <c r="BQ189" s="6"/>
      <c r="BR189" s="6"/>
      <c r="BS189" s="6"/>
      <c r="BT189" s="6"/>
      <c r="BU189" s="6"/>
      <c r="BV189" s="6"/>
      <c r="BW189" s="6"/>
      <c r="BX189" s="6"/>
      <c r="BY189" s="6"/>
      <c r="BZ189" s="6"/>
      <c r="CA189" s="6"/>
      <c r="CB189" s="6"/>
      <c r="CC189" s="6"/>
      <c r="CD189" s="6"/>
      <c r="CE189" s="6"/>
      <c r="CF189" s="6"/>
      <c r="CG189" s="6"/>
      <c r="CH189" s="6"/>
      <c r="CI189" s="6"/>
      <c r="CJ189" s="6"/>
      <c r="CK189" s="6"/>
      <c r="CL189" s="6"/>
      <c r="CM189" s="6"/>
    </row>
    <row r="190" spans="1:91" s="2" customFormat="1" ht="14.5" x14ac:dyDescent="0.35">
      <c r="A190" s="5"/>
      <c r="B190" s="5"/>
      <c r="C190" s="5"/>
      <c r="D190" s="5"/>
      <c r="E190" s="5"/>
      <c r="F190" s="5"/>
      <c r="G190" s="73"/>
      <c r="H190" s="5"/>
      <c r="I190" s="5"/>
      <c r="J190" s="5"/>
      <c r="K190" s="228"/>
      <c r="L190" s="6"/>
      <c r="M190" s="6"/>
      <c r="N190" s="6"/>
      <c r="O190" s="6"/>
      <c r="P190" s="6"/>
      <c r="Q190" s="6"/>
      <c r="R190" s="6"/>
      <c r="S190" s="6"/>
      <c r="T190" s="6"/>
      <c r="U190" s="6"/>
      <c r="V190" s="6"/>
      <c r="W190" s="6"/>
      <c r="X190" s="6"/>
      <c r="Y190" s="6"/>
      <c r="Z190" s="6"/>
      <c r="AA190" s="6"/>
      <c r="AB190" s="6"/>
      <c r="AC190" s="6"/>
      <c r="AD190" s="6"/>
      <c r="AE190" s="6"/>
      <c r="AF190" s="6"/>
      <c r="AG190" s="6"/>
      <c r="AH190" s="6"/>
      <c r="AI190" s="6"/>
      <c r="AJ190" s="6"/>
      <c r="AK190" s="6"/>
      <c r="AL190" s="6"/>
      <c r="AM190" s="6"/>
      <c r="AN190" s="6"/>
      <c r="AO190" s="6"/>
      <c r="AP190" s="6"/>
      <c r="AQ190" s="6"/>
      <c r="AR190" s="6"/>
      <c r="AS190" s="6"/>
      <c r="AT190" s="6"/>
      <c r="AU190" s="6"/>
      <c r="AV190" s="6"/>
      <c r="AW190" s="6"/>
      <c r="AX190" s="6"/>
      <c r="AY190" s="6"/>
      <c r="AZ190" s="6"/>
      <c r="BA190" s="6"/>
      <c r="BB190" s="6"/>
      <c r="BC190" s="6"/>
      <c r="BD190" s="6"/>
      <c r="BE190" s="6"/>
      <c r="BF190" s="6"/>
      <c r="BG190" s="6"/>
      <c r="BH190" s="6"/>
      <c r="BI190" s="6"/>
      <c r="BJ190" s="6"/>
      <c r="BK190" s="6"/>
      <c r="BL190" s="6"/>
      <c r="BM190" s="6"/>
      <c r="BN190" s="6"/>
      <c r="BO190" s="6"/>
      <c r="BP190" s="6"/>
      <c r="BQ190" s="6"/>
      <c r="BR190" s="6"/>
      <c r="BS190" s="6"/>
      <c r="BT190" s="6"/>
      <c r="BU190" s="6"/>
      <c r="BV190" s="6"/>
      <c r="BW190" s="6"/>
      <c r="BX190" s="6"/>
      <c r="BY190" s="6"/>
      <c r="BZ190" s="6"/>
      <c r="CA190" s="6"/>
      <c r="CB190" s="6"/>
      <c r="CC190" s="6"/>
      <c r="CD190" s="6"/>
      <c r="CE190" s="6"/>
      <c r="CF190" s="6"/>
      <c r="CG190" s="6"/>
      <c r="CH190" s="6"/>
      <c r="CI190" s="6"/>
      <c r="CJ190" s="6"/>
      <c r="CK190" s="6"/>
      <c r="CL190" s="6"/>
      <c r="CM190" s="6"/>
    </row>
    <row r="191" spans="1:91" s="2" customFormat="1" ht="14.5" x14ac:dyDescent="0.35">
      <c r="A191" s="5"/>
      <c r="B191" s="5"/>
      <c r="C191" s="5"/>
      <c r="D191" s="5"/>
      <c r="E191" s="5"/>
      <c r="F191" s="5"/>
      <c r="G191" s="73"/>
      <c r="H191" s="5"/>
      <c r="I191" s="5"/>
      <c r="J191" s="5"/>
      <c r="K191" s="228"/>
      <c r="L191" s="6"/>
      <c r="M191" s="6"/>
      <c r="N191" s="6"/>
      <c r="O191" s="6"/>
      <c r="P191" s="6"/>
      <c r="Q191" s="6"/>
      <c r="R191" s="6"/>
      <c r="S191" s="6"/>
      <c r="T191" s="6"/>
      <c r="U191" s="6"/>
      <c r="V191" s="6"/>
      <c r="W191" s="6"/>
      <c r="X191" s="6"/>
      <c r="Y191" s="6"/>
      <c r="Z191" s="6"/>
      <c r="AA191" s="6"/>
      <c r="AB191" s="6"/>
      <c r="AC191" s="6"/>
      <c r="AD191" s="6"/>
      <c r="AE191" s="6"/>
      <c r="AF191" s="6"/>
      <c r="AG191" s="6"/>
      <c r="AH191" s="6"/>
      <c r="AI191" s="6"/>
      <c r="AJ191" s="6"/>
      <c r="AK191" s="6"/>
      <c r="AL191" s="6"/>
      <c r="AM191" s="6"/>
      <c r="AN191" s="6"/>
      <c r="AO191" s="6"/>
      <c r="AP191" s="6"/>
      <c r="AQ191" s="6"/>
      <c r="AR191" s="6"/>
      <c r="AS191" s="6"/>
      <c r="AT191" s="6"/>
      <c r="AU191" s="6"/>
      <c r="AV191" s="6"/>
      <c r="AW191" s="6"/>
      <c r="AX191" s="6"/>
      <c r="AY191" s="6"/>
      <c r="AZ191" s="6"/>
      <c r="BA191" s="6"/>
      <c r="BB191" s="6"/>
      <c r="BC191" s="6"/>
      <c r="BD191" s="6"/>
      <c r="BE191" s="6"/>
      <c r="BF191" s="6"/>
      <c r="BG191" s="6"/>
      <c r="BH191" s="6"/>
      <c r="BI191" s="6"/>
      <c r="BJ191" s="6"/>
      <c r="BK191" s="6"/>
      <c r="BL191" s="6"/>
      <c r="BM191" s="6"/>
      <c r="BN191" s="6"/>
      <c r="BO191" s="6"/>
      <c r="BP191" s="6"/>
      <c r="BQ191" s="6"/>
      <c r="BR191" s="6"/>
      <c r="BS191" s="6"/>
      <c r="BT191" s="6"/>
      <c r="BU191" s="6"/>
      <c r="BV191" s="6"/>
      <c r="BW191" s="6"/>
      <c r="BX191" s="6"/>
      <c r="BY191" s="6"/>
      <c r="BZ191" s="6"/>
      <c r="CA191" s="6"/>
      <c r="CB191" s="6"/>
      <c r="CC191" s="6"/>
      <c r="CD191" s="6"/>
      <c r="CE191" s="6"/>
      <c r="CF191" s="6"/>
      <c r="CG191" s="6"/>
      <c r="CH191" s="6"/>
      <c r="CI191" s="6"/>
      <c r="CJ191" s="6"/>
      <c r="CK191" s="6"/>
      <c r="CL191" s="6"/>
      <c r="CM191" s="6"/>
    </row>
    <row r="192" spans="1:91" s="2" customFormat="1" ht="14.5" x14ac:dyDescent="0.35">
      <c r="A192" s="5"/>
      <c r="B192" s="5"/>
      <c r="C192" s="5"/>
      <c r="D192" s="5"/>
      <c r="E192" s="5"/>
      <c r="F192" s="5"/>
      <c r="G192" s="73"/>
      <c r="H192" s="5"/>
      <c r="I192" s="5"/>
      <c r="J192" s="5"/>
      <c r="K192" s="228"/>
      <c r="L192" s="6"/>
      <c r="M192" s="6"/>
      <c r="N192" s="6"/>
      <c r="O192" s="6"/>
      <c r="P192" s="6"/>
      <c r="Q192" s="6"/>
      <c r="R192" s="6"/>
      <c r="S192" s="6"/>
      <c r="T192" s="6"/>
      <c r="U192" s="6"/>
      <c r="V192" s="6"/>
      <c r="W192" s="6"/>
      <c r="X192" s="6"/>
      <c r="Y192" s="6"/>
      <c r="Z192" s="6"/>
      <c r="AA192" s="6"/>
      <c r="AB192" s="6"/>
      <c r="AC192" s="6"/>
      <c r="AD192" s="6"/>
      <c r="AE192" s="6"/>
      <c r="AF192" s="6"/>
      <c r="AG192" s="6"/>
      <c r="AH192" s="6"/>
      <c r="AI192" s="6"/>
      <c r="AJ192" s="6"/>
      <c r="AK192" s="6"/>
      <c r="AL192" s="6"/>
      <c r="AM192" s="6"/>
      <c r="AN192" s="6"/>
      <c r="AO192" s="6"/>
      <c r="AP192" s="6"/>
      <c r="AQ192" s="6"/>
      <c r="AR192" s="6"/>
      <c r="AS192" s="6"/>
      <c r="AT192" s="6"/>
      <c r="AU192" s="6"/>
      <c r="AV192" s="6"/>
      <c r="AW192" s="6"/>
      <c r="AX192" s="6"/>
      <c r="AY192" s="6"/>
      <c r="AZ192" s="6"/>
      <c r="BA192" s="6"/>
      <c r="BB192" s="6"/>
      <c r="BC192" s="6"/>
      <c r="BD192" s="6"/>
      <c r="BE192" s="6"/>
      <c r="BF192" s="6"/>
      <c r="BG192" s="6"/>
      <c r="BH192" s="6"/>
      <c r="BI192" s="6"/>
      <c r="BJ192" s="6"/>
      <c r="BK192" s="6"/>
      <c r="BL192" s="6"/>
      <c r="BM192" s="6"/>
      <c r="BN192" s="6"/>
      <c r="BO192" s="6"/>
      <c r="BP192" s="6"/>
      <c r="BQ192" s="6"/>
      <c r="BR192" s="6"/>
      <c r="BS192" s="6"/>
      <c r="BT192" s="6"/>
      <c r="BU192" s="6"/>
      <c r="BV192" s="6"/>
      <c r="BW192" s="6"/>
      <c r="BX192" s="6"/>
      <c r="BY192" s="6"/>
      <c r="BZ192" s="6"/>
      <c r="CA192" s="6"/>
      <c r="CB192" s="6"/>
      <c r="CC192" s="6"/>
      <c r="CD192" s="6"/>
      <c r="CE192" s="6"/>
      <c r="CF192" s="6"/>
      <c r="CG192" s="6"/>
      <c r="CH192" s="6"/>
      <c r="CI192" s="6"/>
      <c r="CJ192" s="6"/>
      <c r="CK192" s="6"/>
      <c r="CL192" s="6"/>
      <c r="CM192" s="6"/>
    </row>
    <row r="193" spans="1:91" s="2" customFormat="1" ht="14.5" x14ac:dyDescent="0.35">
      <c r="A193" s="5"/>
      <c r="B193" s="5"/>
      <c r="C193" s="5"/>
      <c r="D193" s="5"/>
      <c r="E193" s="5"/>
      <c r="F193" s="5"/>
      <c r="G193" s="73"/>
      <c r="H193" s="5"/>
      <c r="I193" s="5"/>
      <c r="J193" s="5"/>
      <c r="K193" s="228"/>
      <c r="L193" s="6"/>
      <c r="M193" s="6"/>
      <c r="N193" s="6"/>
      <c r="O193" s="6"/>
      <c r="P193" s="6"/>
      <c r="Q193" s="6"/>
      <c r="R193" s="6"/>
      <c r="S193" s="6"/>
      <c r="T193" s="6"/>
      <c r="U193" s="6"/>
      <c r="V193" s="6"/>
      <c r="W193" s="6"/>
      <c r="X193" s="6"/>
      <c r="Y193" s="6"/>
      <c r="Z193" s="6"/>
      <c r="AA193" s="6"/>
      <c r="AB193" s="6"/>
      <c r="AC193" s="6"/>
      <c r="AD193" s="6"/>
      <c r="AE193" s="6"/>
      <c r="AF193" s="6"/>
      <c r="AG193" s="6"/>
      <c r="AH193" s="6"/>
      <c r="AI193" s="6"/>
      <c r="AJ193" s="6"/>
      <c r="AK193" s="6"/>
      <c r="AL193" s="6"/>
      <c r="AM193" s="6"/>
      <c r="AN193" s="6"/>
      <c r="AO193" s="6"/>
      <c r="AP193" s="6"/>
      <c r="AQ193" s="6"/>
      <c r="AR193" s="6"/>
      <c r="AS193" s="6"/>
      <c r="AT193" s="6"/>
      <c r="AU193" s="6"/>
      <c r="AV193" s="6"/>
      <c r="AW193" s="6"/>
      <c r="AX193" s="6"/>
      <c r="AY193" s="6"/>
      <c r="AZ193" s="6"/>
      <c r="BA193" s="6"/>
      <c r="BB193" s="6"/>
      <c r="BC193" s="6"/>
      <c r="BD193" s="6"/>
      <c r="BE193" s="6"/>
      <c r="BF193" s="6"/>
      <c r="BG193" s="6"/>
      <c r="BH193" s="6"/>
      <c r="BI193" s="6"/>
      <c r="BJ193" s="6"/>
      <c r="BK193" s="6"/>
      <c r="BL193" s="6"/>
      <c r="BM193" s="6"/>
      <c r="BN193" s="6"/>
      <c r="BO193" s="6"/>
      <c r="BP193" s="6"/>
      <c r="BQ193" s="6"/>
      <c r="BR193" s="6"/>
      <c r="BS193" s="6"/>
      <c r="BT193" s="6"/>
      <c r="BU193" s="6"/>
      <c r="BV193" s="6"/>
      <c r="BW193" s="6"/>
      <c r="BX193" s="6"/>
      <c r="BY193" s="6"/>
      <c r="BZ193" s="6"/>
      <c r="CA193" s="6"/>
      <c r="CB193" s="6"/>
      <c r="CC193" s="6"/>
      <c r="CD193" s="6"/>
      <c r="CE193" s="6"/>
      <c r="CF193" s="6"/>
      <c r="CG193" s="6"/>
      <c r="CH193" s="6"/>
      <c r="CI193" s="6"/>
      <c r="CJ193" s="6"/>
      <c r="CK193" s="6"/>
      <c r="CL193" s="6"/>
      <c r="CM193" s="6"/>
    </row>
    <row r="194" spans="1:91" s="2" customFormat="1" ht="14.5" x14ac:dyDescent="0.35">
      <c r="A194" s="5"/>
      <c r="B194" s="5"/>
      <c r="C194" s="5"/>
      <c r="D194" s="5"/>
      <c r="E194" s="5"/>
      <c r="F194" s="5"/>
      <c r="G194" s="73"/>
      <c r="H194" s="5"/>
      <c r="I194" s="5"/>
      <c r="J194" s="5"/>
      <c r="K194" s="228"/>
      <c r="L194" s="6"/>
      <c r="M194" s="6"/>
      <c r="N194" s="6"/>
      <c r="O194" s="6"/>
      <c r="P194" s="6"/>
      <c r="Q194" s="6"/>
      <c r="R194" s="6"/>
      <c r="S194" s="6"/>
      <c r="T194" s="6"/>
      <c r="U194" s="6"/>
      <c r="V194" s="6"/>
      <c r="W194" s="6"/>
      <c r="X194" s="6"/>
      <c r="Y194" s="6"/>
      <c r="Z194" s="6"/>
      <c r="AA194" s="6"/>
      <c r="AB194" s="6"/>
      <c r="AC194" s="6"/>
      <c r="AD194" s="6"/>
      <c r="AE194" s="6"/>
      <c r="AF194" s="6"/>
      <c r="AG194" s="6"/>
      <c r="AH194" s="6"/>
      <c r="AI194" s="6"/>
      <c r="AJ194" s="6"/>
      <c r="AK194" s="6"/>
      <c r="AL194" s="6"/>
      <c r="AM194" s="6"/>
      <c r="AN194" s="6"/>
      <c r="AO194" s="6"/>
      <c r="AP194" s="6"/>
      <c r="AQ194" s="6"/>
      <c r="AR194" s="6"/>
      <c r="AS194" s="6"/>
      <c r="AT194" s="6"/>
      <c r="AU194" s="6"/>
      <c r="AV194" s="6"/>
      <c r="AW194" s="6"/>
      <c r="AX194" s="6"/>
      <c r="AY194" s="6"/>
      <c r="AZ194" s="6"/>
      <c r="BA194" s="6"/>
      <c r="BB194" s="6"/>
      <c r="BC194" s="6"/>
      <c r="BD194" s="6"/>
      <c r="BE194" s="6"/>
      <c r="BF194" s="6"/>
      <c r="BG194" s="6"/>
      <c r="BH194" s="6"/>
      <c r="BI194" s="6"/>
      <c r="BJ194" s="6"/>
      <c r="BK194" s="6"/>
      <c r="BL194" s="6"/>
      <c r="BM194" s="6"/>
      <c r="BN194" s="6"/>
      <c r="BO194" s="6"/>
      <c r="BP194" s="6"/>
      <c r="BQ194" s="6"/>
      <c r="BR194" s="6"/>
      <c r="BS194" s="6"/>
      <c r="BT194" s="6"/>
      <c r="BU194" s="6"/>
      <c r="BV194" s="6"/>
      <c r="BW194" s="6"/>
      <c r="BX194" s="6"/>
      <c r="BY194" s="6"/>
      <c r="BZ194" s="6"/>
      <c r="CA194" s="6"/>
      <c r="CB194" s="6"/>
      <c r="CC194" s="6"/>
      <c r="CD194" s="6"/>
      <c r="CE194" s="6"/>
      <c r="CF194" s="6"/>
      <c r="CG194" s="6"/>
      <c r="CH194" s="6"/>
      <c r="CI194" s="6"/>
      <c r="CJ194" s="6"/>
      <c r="CK194" s="6"/>
      <c r="CL194" s="6"/>
      <c r="CM194" s="6"/>
    </row>
    <row r="195" spans="1:91" s="2" customFormat="1" ht="14.5" x14ac:dyDescent="0.35">
      <c r="A195" s="5"/>
      <c r="B195" s="5"/>
      <c r="C195" s="5"/>
      <c r="D195" s="5"/>
      <c r="E195" s="5"/>
      <c r="F195" s="5"/>
      <c r="G195" s="73"/>
      <c r="H195" s="5"/>
      <c r="I195" s="5"/>
      <c r="J195" s="5"/>
      <c r="K195" s="228"/>
      <c r="L195" s="6"/>
      <c r="M195" s="6"/>
      <c r="N195" s="6"/>
      <c r="O195" s="6"/>
      <c r="P195" s="6"/>
      <c r="Q195" s="6"/>
      <c r="R195" s="6"/>
      <c r="S195" s="6"/>
      <c r="T195" s="6"/>
      <c r="U195" s="6"/>
      <c r="V195" s="6"/>
      <c r="W195" s="6"/>
      <c r="X195" s="6"/>
      <c r="Y195" s="6"/>
      <c r="Z195" s="6"/>
      <c r="AA195" s="6"/>
      <c r="AB195" s="6"/>
      <c r="AC195" s="6"/>
      <c r="AD195" s="6"/>
      <c r="AE195" s="6"/>
      <c r="AF195" s="6"/>
      <c r="AG195" s="6"/>
      <c r="AH195" s="6"/>
      <c r="AI195" s="6"/>
      <c r="AJ195" s="6"/>
      <c r="AK195" s="6"/>
      <c r="AL195" s="6"/>
      <c r="AM195" s="6"/>
      <c r="AN195" s="6"/>
      <c r="AO195" s="6"/>
      <c r="AP195" s="6"/>
      <c r="AQ195" s="6"/>
      <c r="AR195" s="6"/>
      <c r="AS195" s="6"/>
      <c r="AT195" s="6"/>
      <c r="AU195" s="6"/>
      <c r="AV195" s="6"/>
      <c r="AW195" s="6"/>
      <c r="AX195" s="6"/>
      <c r="AY195" s="6"/>
      <c r="AZ195" s="6"/>
      <c r="BA195" s="6"/>
      <c r="BB195" s="6"/>
      <c r="BC195" s="6"/>
      <c r="BD195" s="6"/>
      <c r="BE195" s="6"/>
      <c r="BF195" s="6"/>
      <c r="BG195" s="6"/>
      <c r="BH195" s="6"/>
      <c r="BI195" s="6"/>
      <c r="BJ195" s="6"/>
      <c r="BK195" s="6"/>
      <c r="BL195" s="6"/>
      <c r="BM195" s="6"/>
      <c r="BN195" s="6"/>
      <c r="BO195" s="6"/>
      <c r="BP195" s="6"/>
      <c r="BQ195" s="6"/>
      <c r="BR195" s="6"/>
      <c r="BS195" s="6"/>
      <c r="BT195" s="6"/>
      <c r="BU195" s="6"/>
      <c r="BV195" s="6"/>
      <c r="BW195" s="6"/>
      <c r="BX195" s="6"/>
      <c r="BY195" s="6"/>
      <c r="BZ195" s="6"/>
      <c r="CA195" s="6"/>
      <c r="CB195" s="6"/>
      <c r="CC195" s="6"/>
      <c r="CD195" s="6"/>
      <c r="CE195" s="6"/>
      <c r="CF195" s="6"/>
      <c r="CG195" s="6"/>
      <c r="CH195" s="6"/>
      <c r="CI195" s="6"/>
      <c r="CJ195" s="6"/>
      <c r="CK195" s="6"/>
      <c r="CL195" s="6"/>
      <c r="CM195" s="6"/>
    </row>
    <row r="196" spans="1:91" s="2" customFormat="1" ht="14.5" x14ac:dyDescent="0.35">
      <c r="A196" s="5"/>
      <c r="B196" s="5"/>
      <c r="C196" s="5"/>
      <c r="D196" s="5"/>
      <c r="E196" s="5"/>
      <c r="F196" s="5"/>
      <c r="G196" s="73"/>
      <c r="H196" s="5"/>
      <c r="I196" s="5"/>
      <c r="J196" s="5"/>
      <c r="K196" s="228"/>
      <c r="L196" s="6"/>
      <c r="M196" s="6"/>
      <c r="N196" s="6"/>
      <c r="O196" s="6"/>
      <c r="P196" s="6"/>
      <c r="Q196" s="6"/>
      <c r="R196" s="6"/>
      <c r="S196" s="6"/>
      <c r="T196" s="6"/>
      <c r="U196" s="6"/>
      <c r="V196" s="6"/>
      <c r="W196" s="6"/>
      <c r="X196" s="6"/>
      <c r="Y196" s="6"/>
      <c r="Z196" s="6"/>
      <c r="AA196" s="6"/>
      <c r="AB196" s="6"/>
      <c r="AC196" s="6"/>
      <c r="AD196" s="6"/>
      <c r="AE196" s="6"/>
      <c r="AF196" s="6"/>
      <c r="AG196" s="6"/>
      <c r="AH196" s="6"/>
      <c r="AI196" s="6"/>
      <c r="AJ196" s="6"/>
      <c r="AK196" s="6"/>
      <c r="AL196" s="6"/>
      <c r="AM196" s="6"/>
      <c r="AN196" s="6"/>
      <c r="AO196" s="6"/>
      <c r="AP196" s="6"/>
      <c r="AQ196" s="6"/>
      <c r="AR196" s="6"/>
      <c r="AS196" s="6"/>
      <c r="AT196" s="6"/>
      <c r="AU196" s="6"/>
      <c r="AV196" s="6"/>
      <c r="AW196" s="6"/>
      <c r="AX196" s="6"/>
      <c r="AY196" s="6"/>
      <c r="AZ196" s="6"/>
      <c r="BA196" s="6"/>
      <c r="BB196" s="6"/>
      <c r="BC196" s="6"/>
      <c r="BD196" s="6"/>
      <c r="BE196" s="6"/>
      <c r="BF196" s="6"/>
      <c r="BG196" s="6"/>
      <c r="BH196" s="6"/>
      <c r="BI196" s="6"/>
      <c r="BJ196" s="6"/>
      <c r="BK196" s="6"/>
      <c r="BL196" s="6"/>
      <c r="BM196" s="6"/>
      <c r="BN196" s="6"/>
      <c r="BO196" s="6"/>
      <c r="BP196" s="6"/>
      <c r="BQ196" s="6"/>
      <c r="BR196" s="6"/>
      <c r="BS196" s="6"/>
      <c r="BT196" s="6"/>
      <c r="BU196" s="6"/>
      <c r="BV196" s="6"/>
      <c r="BW196" s="6"/>
      <c r="BX196" s="6"/>
      <c r="BY196" s="6"/>
      <c r="BZ196" s="6"/>
      <c r="CA196" s="6"/>
      <c r="CB196" s="6"/>
      <c r="CC196" s="6"/>
      <c r="CD196" s="6"/>
      <c r="CE196" s="6"/>
      <c r="CF196" s="6"/>
      <c r="CG196" s="6"/>
      <c r="CH196" s="6"/>
      <c r="CI196" s="6"/>
      <c r="CJ196" s="6"/>
      <c r="CK196" s="6"/>
      <c r="CL196" s="6"/>
      <c r="CM196" s="6"/>
    </row>
    <row r="197" spans="1:91" s="2" customFormat="1" ht="14.5" x14ac:dyDescent="0.35">
      <c r="A197" s="5"/>
      <c r="B197" s="5"/>
      <c r="C197" s="5"/>
      <c r="D197" s="5"/>
      <c r="E197" s="5"/>
      <c r="F197" s="5"/>
      <c r="G197" s="73"/>
      <c r="H197" s="5"/>
      <c r="I197" s="5"/>
      <c r="J197" s="5"/>
      <c r="K197" s="228"/>
      <c r="L197" s="6"/>
      <c r="M197" s="6"/>
      <c r="N197" s="6"/>
      <c r="O197" s="6"/>
      <c r="P197" s="6"/>
      <c r="Q197" s="6"/>
      <c r="R197" s="6"/>
      <c r="S197" s="6"/>
      <c r="T197" s="6"/>
      <c r="U197" s="6"/>
      <c r="V197" s="6"/>
      <c r="W197" s="6"/>
      <c r="X197" s="6"/>
      <c r="Y197" s="6"/>
      <c r="Z197" s="6"/>
      <c r="AA197" s="6"/>
      <c r="AB197" s="6"/>
      <c r="AC197" s="6"/>
      <c r="AD197" s="6"/>
      <c r="AE197" s="6"/>
      <c r="AF197" s="6"/>
      <c r="AG197" s="6"/>
      <c r="AH197" s="6"/>
      <c r="AI197" s="6"/>
      <c r="AJ197" s="6"/>
      <c r="AK197" s="6"/>
      <c r="AL197" s="6"/>
      <c r="AM197" s="6"/>
      <c r="AN197" s="6"/>
      <c r="AO197" s="6"/>
      <c r="AP197" s="6"/>
      <c r="AQ197" s="6"/>
      <c r="AR197" s="6"/>
      <c r="AS197" s="6"/>
      <c r="AT197" s="6"/>
      <c r="AU197" s="6"/>
      <c r="AV197" s="6"/>
      <c r="AW197" s="6"/>
      <c r="AX197" s="6"/>
      <c r="AY197" s="6"/>
      <c r="AZ197" s="6"/>
      <c r="BA197" s="6"/>
      <c r="BB197" s="6"/>
      <c r="BC197" s="6"/>
      <c r="BD197" s="6"/>
      <c r="BE197" s="6"/>
      <c r="BF197" s="6"/>
      <c r="BG197" s="6"/>
      <c r="BH197" s="6"/>
      <c r="BI197" s="6"/>
      <c r="BJ197" s="6"/>
      <c r="BK197" s="6"/>
      <c r="BL197" s="6"/>
      <c r="BM197" s="6"/>
      <c r="BN197" s="6"/>
      <c r="BO197" s="6"/>
      <c r="BP197" s="6"/>
      <c r="BQ197" s="6"/>
      <c r="BR197" s="6"/>
      <c r="BS197" s="6"/>
      <c r="BT197" s="6"/>
      <c r="BU197" s="6"/>
      <c r="BV197" s="6"/>
      <c r="BW197" s="6"/>
      <c r="BX197" s="6"/>
      <c r="BY197" s="6"/>
      <c r="BZ197" s="6"/>
      <c r="CA197" s="6"/>
      <c r="CB197" s="6"/>
      <c r="CC197" s="6"/>
      <c r="CD197" s="6"/>
      <c r="CE197" s="6"/>
      <c r="CF197" s="6"/>
      <c r="CG197" s="6"/>
      <c r="CH197" s="6"/>
      <c r="CI197" s="6"/>
      <c r="CJ197" s="6"/>
      <c r="CK197" s="6"/>
      <c r="CL197" s="6"/>
      <c r="CM197" s="6"/>
    </row>
    <row r="198" spans="1:91" s="2" customFormat="1" ht="14.5" x14ac:dyDescent="0.35">
      <c r="A198" s="5"/>
      <c r="B198" s="5"/>
      <c r="C198" s="5"/>
      <c r="D198" s="5"/>
      <c r="E198" s="5"/>
      <c r="F198" s="5"/>
      <c r="G198" s="73"/>
      <c r="H198" s="5"/>
      <c r="I198" s="5"/>
      <c r="J198" s="5"/>
      <c r="K198" s="228"/>
      <c r="L198" s="6"/>
      <c r="M198" s="6"/>
      <c r="N198" s="6"/>
      <c r="O198" s="6"/>
      <c r="P198" s="6"/>
      <c r="Q198" s="6"/>
      <c r="R198" s="6"/>
      <c r="S198" s="6"/>
      <c r="T198" s="6"/>
      <c r="U198" s="6"/>
      <c r="V198" s="6"/>
      <c r="W198" s="6"/>
      <c r="X198" s="6"/>
      <c r="Y198" s="6"/>
      <c r="Z198" s="6"/>
      <c r="AA198" s="6"/>
      <c r="AB198" s="6"/>
      <c r="AC198" s="6"/>
      <c r="AD198" s="6"/>
      <c r="AE198" s="6"/>
      <c r="AF198" s="6"/>
      <c r="AG198" s="6"/>
      <c r="AH198" s="6"/>
      <c r="AI198" s="6"/>
      <c r="AJ198" s="6"/>
      <c r="AK198" s="6"/>
      <c r="AL198" s="6"/>
      <c r="AM198" s="6"/>
      <c r="AN198" s="6"/>
      <c r="AO198" s="6"/>
      <c r="AP198" s="6"/>
      <c r="AQ198" s="6"/>
      <c r="AR198" s="6"/>
      <c r="AS198" s="6"/>
      <c r="AT198" s="6"/>
      <c r="AU198" s="6"/>
      <c r="AV198" s="6"/>
      <c r="AW198" s="6"/>
      <c r="AX198" s="6"/>
      <c r="AY198" s="6"/>
      <c r="AZ198" s="6"/>
      <c r="BA198" s="6"/>
      <c r="BB198" s="6"/>
      <c r="BC198" s="6"/>
      <c r="BD198" s="6"/>
      <c r="BE198" s="6"/>
      <c r="BF198" s="6"/>
      <c r="BG198" s="6"/>
      <c r="BH198" s="6"/>
      <c r="BI198" s="6"/>
      <c r="BJ198" s="6"/>
      <c r="BK198" s="6"/>
      <c r="BL198" s="6"/>
      <c r="BM198" s="6"/>
      <c r="BN198" s="6"/>
      <c r="BO198" s="6"/>
      <c r="BP198" s="6"/>
      <c r="BQ198" s="6"/>
      <c r="BR198" s="6"/>
      <c r="BS198" s="6"/>
      <c r="BT198" s="6"/>
      <c r="BU198" s="6"/>
      <c r="BV198" s="6"/>
      <c r="BW198" s="6"/>
      <c r="BX198" s="6"/>
      <c r="BY198" s="6"/>
      <c r="BZ198" s="6"/>
      <c r="CA198" s="6"/>
      <c r="CB198" s="6"/>
      <c r="CC198" s="6"/>
      <c r="CD198" s="6"/>
      <c r="CE198" s="6"/>
      <c r="CF198" s="6"/>
      <c r="CG198" s="6"/>
      <c r="CH198" s="6"/>
      <c r="CI198" s="6"/>
      <c r="CJ198" s="6"/>
      <c r="CK198" s="6"/>
      <c r="CL198" s="6"/>
      <c r="CM198" s="6"/>
    </row>
    <row r="199" spans="1:91" s="2" customFormat="1" ht="14.5" x14ac:dyDescent="0.35">
      <c r="A199" s="5"/>
      <c r="B199" s="5"/>
      <c r="C199" s="5"/>
      <c r="D199" s="5"/>
      <c r="E199" s="5"/>
      <c r="F199" s="5"/>
      <c r="G199" s="73"/>
      <c r="H199" s="5"/>
      <c r="I199" s="5"/>
      <c r="J199" s="5"/>
      <c r="K199" s="228"/>
      <c r="L199" s="6"/>
      <c r="M199" s="6"/>
      <c r="N199" s="6"/>
      <c r="O199" s="6"/>
      <c r="P199" s="6"/>
      <c r="Q199" s="6"/>
      <c r="R199" s="6"/>
      <c r="S199" s="6"/>
      <c r="T199" s="6"/>
      <c r="U199" s="6"/>
      <c r="V199" s="6"/>
      <c r="W199" s="6"/>
      <c r="X199" s="6"/>
      <c r="Y199" s="6"/>
      <c r="Z199" s="6"/>
      <c r="AA199" s="6"/>
      <c r="AB199" s="6"/>
      <c r="AC199" s="6"/>
      <c r="AD199" s="6"/>
      <c r="AE199" s="6"/>
      <c r="AF199" s="6"/>
      <c r="AG199" s="6"/>
      <c r="AH199" s="6"/>
      <c r="AI199" s="6"/>
      <c r="AJ199" s="6"/>
      <c r="AK199" s="6"/>
      <c r="AL199" s="6"/>
      <c r="AM199" s="6"/>
      <c r="AN199" s="6"/>
      <c r="AO199" s="6"/>
      <c r="AP199" s="6"/>
      <c r="AQ199" s="6"/>
      <c r="AR199" s="6"/>
      <c r="AS199" s="6"/>
      <c r="AT199" s="6"/>
      <c r="AU199" s="6"/>
      <c r="AV199" s="6"/>
      <c r="AW199" s="6"/>
      <c r="AX199" s="6"/>
      <c r="AY199" s="6"/>
      <c r="AZ199" s="6"/>
      <c r="BA199" s="6"/>
      <c r="BB199" s="6"/>
      <c r="BC199" s="6"/>
      <c r="BD199" s="6"/>
      <c r="BE199" s="6"/>
      <c r="BF199" s="6"/>
      <c r="BG199" s="6"/>
      <c r="BH199" s="6"/>
      <c r="BI199" s="6"/>
      <c r="BJ199" s="6"/>
      <c r="BK199" s="6"/>
      <c r="BL199" s="6"/>
      <c r="BM199" s="6"/>
      <c r="BN199" s="6"/>
      <c r="BO199" s="6"/>
      <c r="BP199" s="6"/>
      <c r="BQ199" s="6"/>
      <c r="BR199" s="6"/>
      <c r="BS199" s="6"/>
      <c r="BT199" s="6"/>
      <c r="BU199" s="6"/>
      <c r="BV199" s="6"/>
      <c r="BW199" s="6"/>
      <c r="BX199" s="6"/>
      <c r="BY199" s="6"/>
      <c r="BZ199" s="6"/>
      <c r="CA199" s="6"/>
      <c r="CB199" s="6"/>
      <c r="CC199" s="6"/>
      <c r="CD199" s="6"/>
      <c r="CE199" s="6"/>
      <c r="CF199" s="6"/>
      <c r="CG199" s="6"/>
      <c r="CH199" s="6"/>
      <c r="CI199" s="6"/>
      <c r="CJ199" s="6"/>
      <c r="CK199" s="6"/>
      <c r="CL199" s="6"/>
      <c r="CM199" s="6"/>
    </row>
    <row r="200" spans="1:91" s="2" customFormat="1" ht="14.5" x14ac:dyDescent="0.35">
      <c r="A200" s="5"/>
      <c r="B200" s="5"/>
      <c r="C200" s="5"/>
      <c r="D200" s="5"/>
      <c r="E200" s="5"/>
      <c r="F200" s="5"/>
      <c r="G200" s="73"/>
      <c r="H200" s="5"/>
      <c r="I200" s="5"/>
      <c r="J200" s="5"/>
      <c r="K200" s="228"/>
      <c r="L200" s="6"/>
      <c r="M200" s="6"/>
      <c r="N200" s="6"/>
      <c r="O200" s="6"/>
      <c r="P200" s="6"/>
      <c r="Q200" s="6"/>
      <c r="R200" s="6"/>
      <c r="S200" s="6"/>
      <c r="T200" s="6"/>
      <c r="U200" s="6"/>
      <c r="V200" s="6"/>
      <c r="W200" s="6"/>
      <c r="X200" s="6"/>
      <c r="Y200" s="6"/>
      <c r="Z200" s="6"/>
      <c r="AA200" s="6"/>
      <c r="AB200" s="6"/>
      <c r="AC200" s="6"/>
      <c r="AD200" s="6"/>
      <c r="AE200" s="6"/>
      <c r="AF200" s="6"/>
      <c r="AG200" s="6"/>
      <c r="AH200" s="6"/>
      <c r="AI200" s="6"/>
      <c r="AJ200" s="6"/>
      <c r="AK200" s="6"/>
      <c r="AL200" s="6"/>
      <c r="AM200" s="6"/>
      <c r="AN200" s="6"/>
      <c r="AO200" s="6"/>
      <c r="AP200" s="6"/>
      <c r="AQ200" s="6"/>
      <c r="AR200" s="6"/>
      <c r="AS200" s="6"/>
      <c r="AT200" s="6"/>
      <c r="AU200" s="6"/>
      <c r="AV200" s="6"/>
      <c r="AW200" s="6"/>
      <c r="AX200" s="6"/>
      <c r="AY200" s="6"/>
      <c r="AZ200" s="6"/>
      <c r="BA200" s="6"/>
      <c r="BB200" s="6"/>
      <c r="BC200" s="6"/>
      <c r="BD200" s="6"/>
      <c r="BE200" s="6"/>
      <c r="BF200" s="6"/>
      <c r="BG200" s="6"/>
      <c r="BH200" s="6"/>
      <c r="BI200" s="6"/>
      <c r="BJ200" s="6"/>
      <c r="BK200" s="6"/>
      <c r="BL200" s="6"/>
      <c r="BM200" s="6"/>
      <c r="BN200" s="6"/>
      <c r="BO200" s="6"/>
      <c r="BP200" s="6"/>
      <c r="BQ200" s="6"/>
      <c r="BR200" s="6"/>
      <c r="BS200" s="6"/>
      <c r="BT200" s="6"/>
      <c r="BU200" s="6"/>
      <c r="BV200" s="6"/>
      <c r="BW200" s="6"/>
      <c r="BX200" s="6"/>
      <c r="BY200" s="6"/>
      <c r="BZ200" s="6"/>
      <c r="CA200" s="6"/>
      <c r="CB200" s="6"/>
      <c r="CC200" s="6"/>
      <c r="CD200" s="6"/>
      <c r="CE200" s="6"/>
      <c r="CF200" s="6"/>
      <c r="CG200" s="6"/>
      <c r="CH200" s="6"/>
      <c r="CI200" s="6"/>
      <c r="CJ200" s="6"/>
      <c r="CK200" s="6"/>
      <c r="CL200" s="6"/>
      <c r="CM200" s="6"/>
    </row>
    <row r="201" spans="1:91" s="2" customFormat="1" ht="14.5" x14ac:dyDescent="0.35">
      <c r="A201" s="5"/>
      <c r="B201" s="5"/>
      <c r="C201" s="5"/>
      <c r="D201" s="5"/>
      <c r="E201" s="5"/>
      <c r="F201" s="5"/>
      <c r="G201" s="73"/>
      <c r="H201" s="5"/>
      <c r="I201" s="5"/>
      <c r="J201" s="5"/>
      <c r="K201" s="228"/>
      <c r="L201" s="6"/>
      <c r="M201" s="6"/>
      <c r="N201" s="6"/>
      <c r="O201" s="6"/>
      <c r="P201" s="6"/>
      <c r="Q201" s="6"/>
      <c r="R201" s="6"/>
      <c r="S201" s="6"/>
      <c r="T201" s="6"/>
      <c r="U201" s="6"/>
      <c r="V201" s="6"/>
      <c r="W201" s="6"/>
      <c r="X201" s="6"/>
      <c r="Y201" s="6"/>
      <c r="Z201" s="6"/>
      <c r="AA201" s="6"/>
      <c r="AB201" s="6"/>
      <c r="AC201" s="6"/>
      <c r="AD201" s="6"/>
      <c r="AE201" s="6"/>
      <c r="AF201" s="6"/>
      <c r="AG201" s="6"/>
      <c r="AH201" s="6"/>
      <c r="AI201" s="6"/>
      <c r="AJ201" s="6"/>
      <c r="AK201" s="6"/>
      <c r="AL201" s="6"/>
      <c r="AM201" s="6"/>
      <c r="AN201" s="6"/>
      <c r="AO201" s="6"/>
      <c r="AP201" s="6"/>
      <c r="AQ201" s="6"/>
      <c r="AR201" s="6"/>
      <c r="AS201" s="6"/>
      <c r="AT201" s="6"/>
      <c r="AU201" s="6"/>
      <c r="AV201" s="6"/>
      <c r="AW201" s="6"/>
      <c r="AX201" s="6"/>
      <c r="AY201" s="6"/>
      <c r="AZ201" s="6"/>
      <c r="BA201" s="6"/>
      <c r="BB201" s="6"/>
      <c r="BC201" s="6"/>
      <c r="BD201" s="6"/>
      <c r="BE201" s="6"/>
      <c r="BF201" s="6"/>
      <c r="BG201" s="6"/>
      <c r="BH201" s="6"/>
      <c r="BI201" s="6"/>
      <c r="BJ201" s="6"/>
      <c r="BK201" s="6"/>
      <c r="BL201" s="6"/>
      <c r="BM201" s="6"/>
      <c r="BN201" s="6"/>
      <c r="BO201" s="6"/>
      <c r="BP201" s="6"/>
      <c r="BQ201" s="6"/>
      <c r="BR201" s="6"/>
      <c r="BS201" s="6"/>
      <c r="BT201" s="6"/>
      <c r="BU201" s="6"/>
      <c r="BV201" s="6"/>
      <c r="BW201" s="6"/>
      <c r="BX201" s="6"/>
      <c r="BY201" s="6"/>
      <c r="BZ201" s="6"/>
      <c r="CA201" s="6"/>
      <c r="CB201" s="6"/>
      <c r="CC201" s="6"/>
      <c r="CD201" s="6"/>
      <c r="CE201" s="6"/>
      <c r="CF201" s="6"/>
      <c r="CG201" s="6"/>
      <c r="CH201" s="6"/>
      <c r="CI201" s="6"/>
      <c r="CJ201" s="6"/>
      <c r="CK201" s="6"/>
      <c r="CL201" s="6"/>
      <c r="CM201" s="6"/>
    </row>
    <row r="202" spans="1:91" s="2" customFormat="1" ht="14.5" x14ac:dyDescent="0.35">
      <c r="A202" s="5"/>
      <c r="B202" s="5"/>
      <c r="C202" s="5"/>
      <c r="D202" s="5"/>
      <c r="E202" s="5"/>
      <c r="F202" s="5"/>
      <c r="G202" s="73"/>
      <c r="H202" s="5"/>
      <c r="I202" s="5"/>
      <c r="J202" s="5"/>
      <c r="K202" s="228"/>
      <c r="L202" s="6"/>
      <c r="M202" s="6"/>
      <c r="N202" s="6"/>
      <c r="O202" s="6"/>
      <c r="P202" s="6"/>
      <c r="Q202" s="6"/>
      <c r="R202" s="6"/>
      <c r="S202" s="6"/>
      <c r="T202" s="6"/>
      <c r="U202" s="6"/>
      <c r="V202" s="6"/>
      <c r="W202" s="6"/>
      <c r="X202" s="6"/>
      <c r="Y202" s="6"/>
      <c r="Z202" s="6"/>
      <c r="AA202" s="6"/>
      <c r="AB202" s="6"/>
      <c r="AC202" s="6"/>
      <c r="AD202" s="6"/>
      <c r="AE202" s="6"/>
      <c r="AF202" s="6"/>
      <c r="AG202" s="6"/>
      <c r="AH202" s="6"/>
      <c r="AI202" s="6"/>
      <c r="AJ202" s="6"/>
      <c r="AK202" s="6"/>
      <c r="AL202" s="6"/>
      <c r="AM202" s="6"/>
      <c r="AN202" s="6"/>
      <c r="AO202" s="6"/>
      <c r="AP202" s="6"/>
      <c r="AQ202" s="6"/>
      <c r="AR202" s="6"/>
      <c r="AS202" s="6"/>
      <c r="AT202" s="6"/>
      <c r="AU202" s="6"/>
      <c r="AV202" s="6"/>
      <c r="AW202" s="6"/>
      <c r="AX202" s="6"/>
      <c r="AY202" s="6"/>
      <c r="AZ202" s="6"/>
      <c r="BA202" s="6"/>
      <c r="BB202" s="6"/>
      <c r="BC202" s="6"/>
      <c r="BD202" s="6"/>
      <c r="BE202" s="6"/>
      <c r="BF202" s="6"/>
      <c r="BG202" s="6"/>
      <c r="BH202" s="6"/>
      <c r="BI202" s="6"/>
      <c r="BJ202" s="6"/>
      <c r="BK202" s="6"/>
      <c r="BL202" s="6"/>
      <c r="BM202" s="6"/>
      <c r="BN202" s="6"/>
      <c r="BO202" s="6"/>
      <c r="BP202" s="6"/>
      <c r="BQ202" s="6"/>
      <c r="BR202" s="6"/>
      <c r="BS202" s="6"/>
      <c r="BT202" s="6"/>
      <c r="BU202" s="6"/>
      <c r="BV202" s="6"/>
      <c r="BW202" s="6"/>
      <c r="BX202" s="6"/>
      <c r="BY202" s="6"/>
      <c r="BZ202" s="6"/>
      <c r="CA202" s="6"/>
      <c r="CB202" s="6"/>
      <c r="CC202" s="6"/>
      <c r="CD202" s="6"/>
      <c r="CE202" s="6"/>
      <c r="CF202" s="6"/>
      <c r="CG202" s="6"/>
      <c r="CH202" s="6"/>
      <c r="CI202" s="6"/>
      <c r="CJ202" s="6"/>
      <c r="CK202" s="6"/>
      <c r="CL202" s="6"/>
      <c r="CM202" s="6"/>
    </row>
    <row r="203" spans="1:91" s="2" customFormat="1" ht="14.5" x14ac:dyDescent="0.35">
      <c r="A203" s="5"/>
      <c r="B203" s="5"/>
      <c r="C203" s="5"/>
      <c r="D203" s="5"/>
      <c r="E203" s="5"/>
      <c r="F203" s="5"/>
      <c r="G203" s="73"/>
      <c r="H203" s="5"/>
      <c r="I203" s="5"/>
      <c r="J203" s="5"/>
      <c r="K203" s="228"/>
      <c r="L203" s="6"/>
      <c r="M203" s="6"/>
      <c r="N203" s="6"/>
      <c r="O203" s="6"/>
      <c r="P203" s="6"/>
      <c r="Q203" s="6"/>
      <c r="R203" s="6"/>
      <c r="S203" s="6"/>
      <c r="T203" s="6"/>
      <c r="U203" s="6"/>
      <c r="V203" s="6"/>
      <c r="W203" s="6"/>
      <c r="X203" s="6"/>
      <c r="Y203" s="6"/>
      <c r="Z203" s="6"/>
      <c r="AA203" s="6"/>
      <c r="AB203" s="6"/>
      <c r="AC203" s="6"/>
      <c r="AD203" s="6"/>
      <c r="AE203" s="6"/>
      <c r="AF203" s="6"/>
      <c r="AG203" s="6"/>
      <c r="AH203" s="6"/>
      <c r="AI203" s="6"/>
      <c r="AJ203" s="6"/>
      <c r="AK203" s="6"/>
      <c r="AL203" s="6"/>
      <c r="AM203" s="6"/>
      <c r="AN203" s="6"/>
      <c r="AO203" s="6"/>
      <c r="AP203" s="6"/>
      <c r="AQ203" s="6"/>
      <c r="AR203" s="6"/>
      <c r="AS203" s="6"/>
      <c r="AT203" s="6"/>
      <c r="AU203" s="6"/>
      <c r="AV203" s="6"/>
      <c r="AW203" s="6"/>
      <c r="AX203" s="6"/>
      <c r="AY203" s="6"/>
      <c r="AZ203" s="6"/>
      <c r="BA203" s="6"/>
      <c r="BB203" s="6"/>
      <c r="BC203" s="6"/>
      <c r="BD203" s="6"/>
      <c r="BE203" s="6"/>
      <c r="BF203" s="6"/>
      <c r="BG203" s="6"/>
      <c r="BH203" s="6"/>
      <c r="BI203" s="6"/>
      <c r="BJ203" s="6"/>
      <c r="BK203" s="6"/>
      <c r="BL203" s="6"/>
      <c r="BM203" s="6"/>
      <c r="BN203" s="6"/>
      <c r="BO203" s="6"/>
      <c r="BP203" s="6"/>
      <c r="BQ203" s="6"/>
      <c r="BR203" s="6"/>
      <c r="BS203" s="6"/>
      <c r="BT203" s="6"/>
      <c r="BU203" s="6"/>
      <c r="BV203" s="6"/>
      <c r="BW203" s="6"/>
      <c r="BX203" s="6"/>
      <c r="BY203" s="6"/>
      <c r="BZ203" s="6"/>
      <c r="CA203" s="6"/>
      <c r="CB203" s="6"/>
      <c r="CC203" s="6"/>
      <c r="CD203" s="6"/>
      <c r="CE203" s="6"/>
      <c r="CF203" s="6"/>
      <c r="CG203" s="6"/>
      <c r="CH203" s="6"/>
      <c r="CI203" s="6"/>
      <c r="CJ203" s="6"/>
      <c r="CK203" s="6"/>
      <c r="CL203" s="6"/>
      <c r="CM203" s="6"/>
    </row>
    <row r="204" spans="1:91" s="2" customFormat="1" ht="14.5" x14ac:dyDescent="0.35">
      <c r="A204" s="5"/>
      <c r="B204" s="5"/>
      <c r="C204" s="5"/>
      <c r="D204" s="5"/>
      <c r="E204" s="5"/>
      <c r="F204" s="5"/>
      <c r="G204" s="73"/>
      <c r="H204" s="5"/>
      <c r="I204" s="5"/>
      <c r="J204" s="5"/>
      <c r="K204" s="228"/>
      <c r="L204" s="6"/>
      <c r="M204" s="6"/>
      <c r="N204" s="6"/>
      <c r="O204" s="6"/>
      <c r="P204" s="6"/>
      <c r="Q204" s="6"/>
      <c r="R204" s="6"/>
      <c r="S204" s="6"/>
      <c r="T204" s="6"/>
      <c r="U204" s="6"/>
      <c r="V204" s="6"/>
      <c r="W204" s="6"/>
      <c r="X204" s="6"/>
      <c r="Y204" s="6"/>
      <c r="Z204" s="6"/>
      <c r="AA204" s="6"/>
      <c r="AB204" s="6"/>
      <c r="AC204" s="6"/>
      <c r="AD204" s="6"/>
      <c r="AE204" s="6"/>
      <c r="AF204" s="6"/>
      <c r="AG204" s="6"/>
      <c r="AH204" s="6"/>
      <c r="AI204" s="6"/>
      <c r="AJ204" s="6"/>
      <c r="AK204" s="6"/>
      <c r="AL204" s="6"/>
      <c r="AM204" s="6"/>
      <c r="AN204" s="6"/>
      <c r="AO204" s="6"/>
      <c r="AP204" s="6"/>
      <c r="AQ204" s="6"/>
      <c r="AR204" s="6"/>
      <c r="AS204" s="6"/>
      <c r="AT204" s="6"/>
      <c r="AU204" s="6"/>
      <c r="AV204" s="6"/>
      <c r="AW204" s="6"/>
      <c r="AX204" s="6"/>
      <c r="AY204" s="6"/>
      <c r="AZ204" s="6"/>
      <c r="BA204" s="6"/>
      <c r="BB204" s="6"/>
      <c r="BC204" s="6"/>
      <c r="BD204" s="6"/>
      <c r="BE204" s="6"/>
      <c r="BF204" s="6"/>
      <c r="BG204" s="6"/>
      <c r="BH204" s="6"/>
      <c r="BI204" s="6"/>
      <c r="BJ204" s="6"/>
      <c r="BK204" s="6"/>
      <c r="BL204" s="6"/>
      <c r="BM204" s="6"/>
      <c r="BN204" s="6"/>
      <c r="BO204" s="6"/>
      <c r="BP204" s="6"/>
      <c r="BQ204" s="6"/>
      <c r="BR204" s="6"/>
      <c r="BS204" s="6"/>
      <c r="BT204" s="6"/>
      <c r="BU204" s="6"/>
      <c r="BV204" s="6"/>
      <c r="BW204" s="6"/>
      <c r="BX204" s="6"/>
      <c r="BY204" s="6"/>
      <c r="BZ204" s="6"/>
      <c r="CA204" s="6"/>
      <c r="CB204" s="6"/>
      <c r="CC204" s="6"/>
      <c r="CD204" s="6"/>
      <c r="CE204" s="6"/>
      <c r="CF204" s="6"/>
      <c r="CG204" s="6"/>
      <c r="CH204" s="6"/>
      <c r="CI204" s="6"/>
      <c r="CJ204" s="6"/>
      <c r="CK204" s="6"/>
      <c r="CL204" s="6"/>
      <c r="CM204" s="6"/>
    </row>
    <row r="205" spans="1:91" s="2" customFormat="1" ht="14.5" x14ac:dyDescent="0.35">
      <c r="A205" s="5"/>
      <c r="B205" s="5"/>
      <c r="C205" s="5"/>
      <c r="D205" s="5"/>
      <c r="E205" s="5"/>
      <c r="F205" s="5"/>
      <c r="G205" s="73"/>
      <c r="H205" s="5"/>
      <c r="I205" s="5"/>
      <c r="J205" s="5"/>
      <c r="K205" s="228"/>
      <c r="L205" s="6"/>
      <c r="M205" s="6"/>
      <c r="N205" s="6"/>
      <c r="O205" s="6"/>
      <c r="P205" s="6"/>
      <c r="Q205" s="6"/>
      <c r="R205" s="6"/>
      <c r="S205" s="6"/>
      <c r="T205" s="6"/>
      <c r="U205" s="6"/>
      <c r="V205" s="6"/>
      <c r="W205" s="6"/>
      <c r="X205" s="6"/>
      <c r="Y205" s="6"/>
      <c r="Z205" s="6"/>
      <c r="AA205" s="6"/>
      <c r="AB205" s="6"/>
      <c r="AC205" s="6"/>
      <c r="AD205" s="6"/>
      <c r="AE205" s="6"/>
      <c r="AF205" s="6"/>
      <c r="AG205" s="6"/>
      <c r="AH205" s="6"/>
      <c r="AI205" s="6"/>
      <c r="AJ205" s="6"/>
      <c r="AK205" s="6"/>
      <c r="AL205" s="6"/>
      <c r="AM205" s="6"/>
      <c r="AN205" s="6"/>
      <c r="AO205" s="6"/>
      <c r="AP205" s="6"/>
      <c r="AQ205" s="6"/>
      <c r="AR205" s="6"/>
      <c r="AS205" s="6"/>
      <c r="AT205" s="6"/>
      <c r="AU205" s="6"/>
      <c r="AV205" s="6"/>
      <c r="AW205" s="6"/>
      <c r="AX205" s="6"/>
      <c r="AY205" s="6"/>
      <c r="AZ205" s="6"/>
      <c r="BA205" s="6"/>
      <c r="BB205" s="6"/>
      <c r="BC205" s="6"/>
      <c r="BD205" s="6"/>
      <c r="BE205" s="6"/>
      <c r="BF205" s="6"/>
      <c r="BG205" s="6"/>
      <c r="BH205" s="6"/>
      <c r="BI205" s="6"/>
      <c r="BJ205" s="6"/>
      <c r="BK205" s="6"/>
      <c r="BL205" s="6"/>
      <c r="BM205" s="6"/>
      <c r="BN205" s="6"/>
      <c r="BO205" s="6"/>
      <c r="BP205" s="6"/>
      <c r="BQ205" s="6"/>
      <c r="BR205" s="6"/>
      <c r="BS205" s="6"/>
      <c r="BT205" s="6"/>
      <c r="BU205" s="6"/>
      <c r="BV205" s="6"/>
      <c r="BW205" s="6"/>
      <c r="BX205" s="6"/>
      <c r="BY205" s="6"/>
      <c r="BZ205" s="6"/>
      <c r="CA205" s="6"/>
      <c r="CB205" s="6"/>
      <c r="CC205" s="6"/>
      <c r="CD205" s="6"/>
      <c r="CE205" s="6"/>
      <c r="CF205" s="6"/>
      <c r="CG205" s="6"/>
      <c r="CH205" s="6"/>
      <c r="CI205" s="6"/>
      <c r="CJ205" s="6"/>
      <c r="CK205" s="6"/>
      <c r="CL205" s="6"/>
      <c r="CM205" s="6"/>
    </row>
    <row r="206" spans="1:91" s="2" customFormat="1" ht="14.5" x14ac:dyDescent="0.35">
      <c r="A206" s="5"/>
      <c r="B206" s="5"/>
      <c r="C206" s="5"/>
      <c r="D206" s="5"/>
      <c r="E206" s="5"/>
      <c r="F206" s="5"/>
      <c r="G206" s="73"/>
      <c r="H206" s="5"/>
      <c r="I206" s="5"/>
      <c r="J206" s="5"/>
      <c r="K206" s="228"/>
      <c r="L206" s="6"/>
      <c r="M206" s="6"/>
      <c r="N206" s="6"/>
      <c r="O206" s="6"/>
      <c r="P206" s="6"/>
      <c r="Q206" s="6"/>
      <c r="R206" s="6"/>
      <c r="S206" s="6"/>
      <c r="T206" s="6"/>
      <c r="U206" s="6"/>
      <c r="V206" s="6"/>
      <c r="W206" s="6"/>
      <c r="X206" s="6"/>
      <c r="Y206" s="6"/>
      <c r="Z206" s="6"/>
      <c r="AA206" s="6"/>
      <c r="AB206" s="6"/>
      <c r="AC206" s="6"/>
      <c r="AD206" s="6"/>
      <c r="AE206" s="6"/>
      <c r="AF206" s="6"/>
      <c r="AG206" s="6"/>
      <c r="AH206" s="6"/>
      <c r="AI206" s="6"/>
      <c r="AJ206" s="6"/>
      <c r="AK206" s="6"/>
      <c r="AL206" s="6"/>
      <c r="AM206" s="6"/>
      <c r="AN206" s="6"/>
      <c r="AO206" s="6"/>
      <c r="AP206" s="6"/>
      <c r="AQ206" s="6"/>
      <c r="AR206" s="6"/>
      <c r="AS206" s="6"/>
      <c r="AT206" s="6"/>
      <c r="AU206" s="6"/>
      <c r="AV206" s="6"/>
      <c r="AW206" s="6"/>
      <c r="AX206" s="6"/>
      <c r="AY206" s="6"/>
      <c r="AZ206" s="6"/>
      <c r="BA206" s="6"/>
      <c r="BB206" s="6"/>
      <c r="BC206" s="6"/>
      <c r="BD206" s="6"/>
      <c r="BE206" s="6"/>
      <c r="BF206" s="6"/>
      <c r="BG206" s="6"/>
      <c r="BH206" s="6"/>
      <c r="BI206" s="6"/>
      <c r="BJ206" s="6"/>
      <c r="BK206" s="6"/>
      <c r="BL206" s="6"/>
      <c r="BM206" s="6"/>
      <c r="BN206" s="6"/>
      <c r="BO206" s="6"/>
      <c r="BP206" s="6"/>
      <c r="BQ206" s="6"/>
      <c r="BR206" s="6"/>
      <c r="BS206" s="6"/>
      <c r="BT206" s="6"/>
      <c r="BU206" s="6"/>
      <c r="BV206" s="6"/>
      <c r="BW206" s="6"/>
      <c r="BX206" s="6"/>
      <c r="BY206" s="6"/>
      <c r="BZ206" s="6"/>
      <c r="CA206" s="6"/>
      <c r="CB206" s="6"/>
      <c r="CC206" s="6"/>
      <c r="CD206" s="6"/>
      <c r="CE206" s="6"/>
      <c r="CF206" s="6"/>
      <c r="CG206" s="6"/>
      <c r="CH206" s="6"/>
      <c r="CI206" s="6"/>
      <c r="CJ206" s="6"/>
      <c r="CK206" s="6"/>
      <c r="CL206" s="6"/>
      <c r="CM206" s="6"/>
    </row>
    <row r="207" spans="1:91" s="2" customFormat="1" ht="14.5" x14ac:dyDescent="0.35">
      <c r="A207" s="5"/>
      <c r="B207" s="5"/>
      <c r="C207" s="5"/>
      <c r="D207" s="5"/>
      <c r="E207" s="5"/>
      <c r="F207" s="5"/>
      <c r="G207" s="73"/>
      <c r="H207" s="5"/>
      <c r="I207" s="5"/>
      <c r="J207" s="5"/>
      <c r="K207" s="228"/>
      <c r="L207" s="6"/>
      <c r="M207" s="6"/>
      <c r="N207" s="6"/>
      <c r="O207" s="6"/>
      <c r="P207" s="6"/>
      <c r="Q207" s="6"/>
      <c r="R207" s="6"/>
      <c r="S207" s="6"/>
      <c r="T207" s="6"/>
      <c r="U207" s="6"/>
      <c r="V207" s="6"/>
      <c r="W207" s="6"/>
      <c r="X207" s="6"/>
      <c r="Y207" s="6"/>
      <c r="Z207" s="6"/>
      <c r="AA207" s="6"/>
      <c r="AB207" s="6"/>
      <c r="AC207" s="6"/>
      <c r="AD207" s="6"/>
      <c r="AE207" s="6"/>
      <c r="AF207" s="6"/>
      <c r="AG207" s="6"/>
      <c r="AH207" s="6"/>
      <c r="AI207" s="6"/>
      <c r="AJ207" s="6"/>
      <c r="AK207" s="6"/>
      <c r="AL207" s="6"/>
      <c r="AM207" s="6"/>
      <c r="AN207" s="6"/>
      <c r="AO207" s="6"/>
      <c r="AP207" s="6"/>
      <c r="AQ207" s="6"/>
      <c r="AR207" s="6"/>
      <c r="AS207" s="6"/>
      <c r="AT207" s="6"/>
      <c r="AU207" s="6"/>
      <c r="AV207" s="6"/>
      <c r="AW207" s="6"/>
      <c r="AX207" s="6"/>
      <c r="AY207" s="6"/>
      <c r="AZ207" s="6"/>
      <c r="BA207" s="6"/>
      <c r="BB207" s="6"/>
      <c r="BC207" s="6"/>
      <c r="BD207" s="6"/>
      <c r="BE207" s="6"/>
      <c r="BF207" s="6"/>
      <c r="BG207" s="6"/>
      <c r="BH207" s="6"/>
      <c r="BI207" s="6"/>
      <c r="BJ207" s="6"/>
      <c r="BK207" s="6"/>
      <c r="BL207" s="6"/>
      <c r="BM207" s="6"/>
      <c r="BN207" s="6"/>
      <c r="BO207" s="6"/>
      <c r="BP207" s="6"/>
      <c r="BQ207" s="6"/>
      <c r="BR207" s="6"/>
      <c r="BS207" s="6"/>
      <c r="BT207" s="6"/>
      <c r="BU207" s="6"/>
      <c r="BV207" s="6"/>
      <c r="BW207" s="6"/>
      <c r="BX207" s="6"/>
      <c r="BY207" s="6"/>
      <c r="BZ207" s="6"/>
      <c r="CA207" s="6"/>
      <c r="CB207" s="6"/>
      <c r="CC207" s="6"/>
      <c r="CD207" s="6"/>
      <c r="CE207" s="6"/>
      <c r="CF207" s="6"/>
      <c r="CG207" s="6"/>
      <c r="CH207" s="6"/>
      <c r="CI207" s="6"/>
      <c r="CJ207" s="6"/>
      <c r="CK207" s="6"/>
      <c r="CL207" s="6"/>
      <c r="CM207" s="6"/>
    </row>
    <row r="208" spans="1:91" s="2" customFormat="1" ht="14.5" x14ac:dyDescent="0.35">
      <c r="A208" s="5"/>
      <c r="B208" s="5"/>
      <c r="C208" s="5"/>
      <c r="D208" s="5"/>
      <c r="E208" s="5"/>
      <c r="F208" s="5"/>
      <c r="G208" s="73"/>
      <c r="H208" s="5"/>
      <c r="I208" s="5"/>
      <c r="J208" s="5"/>
      <c r="K208" s="228"/>
      <c r="L208" s="6"/>
      <c r="M208" s="6"/>
      <c r="N208" s="6"/>
      <c r="O208" s="6"/>
      <c r="P208" s="6"/>
      <c r="Q208" s="6"/>
      <c r="R208" s="6"/>
      <c r="S208" s="6"/>
      <c r="T208" s="6"/>
      <c r="U208" s="6"/>
      <c r="V208" s="6"/>
      <c r="W208" s="6"/>
      <c r="X208" s="6"/>
      <c r="Y208" s="6"/>
      <c r="Z208" s="6"/>
      <c r="AA208" s="6"/>
      <c r="AB208" s="6"/>
      <c r="AC208" s="6"/>
      <c r="AD208" s="6"/>
      <c r="AE208" s="6"/>
      <c r="AF208" s="6"/>
      <c r="AG208" s="6"/>
      <c r="AH208" s="6"/>
      <c r="AI208" s="6"/>
      <c r="AJ208" s="6"/>
      <c r="AK208" s="6"/>
      <c r="AL208" s="6"/>
      <c r="AM208" s="6"/>
      <c r="AN208" s="6"/>
      <c r="AO208" s="6"/>
      <c r="AP208" s="6"/>
      <c r="AQ208" s="6"/>
      <c r="AR208" s="6"/>
      <c r="AS208" s="6"/>
      <c r="AT208" s="6"/>
      <c r="AU208" s="6"/>
      <c r="AV208" s="6"/>
      <c r="AW208" s="6"/>
      <c r="AX208" s="6"/>
      <c r="AY208" s="6"/>
      <c r="AZ208" s="6"/>
      <c r="BA208" s="6"/>
      <c r="BB208" s="6"/>
      <c r="BC208" s="6"/>
      <c r="BD208" s="6"/>
      <c r="BE208" s="6"/>
      <c r="BF208" s="6"/>
      <c r="BG208" s="6"/>
      <c r="BH208" s="6"/>
      <c r="BI208" s="6"/>
      <c r="BJ208" s="6"/>
      <c r="BK208" s="6"/>
      <c r="BL208" s="6"/>
      <c r="BM208" s="6"/>
      <c r="BN208" s="6"/>
      <c r="BO208" s="6"/>
      <c r="BP208" s="6"/>
      <c r="BQ208" s="6"/>
      <c r="BR208" s="6"/>
      <c r="BS208" s="6"/>
      <c r="BT208" s="6"/>
      <c r="BU208" s="6"/>
      <c r="BV208" s="6"/>
      <c r="BW208" s="6"/>
      <c r="BX208" s="6"/>
      <c r="BY208" s="6"/>
      <c r="BZ208" s="6"/>
      <c r="CA208" s="6"/>
      <c r="CB208" s="6"/>
      <c r="CC208" s="6"/>
      <c r="CD208" s="6"/>
      <c r="CE208" s="6"/>
      <c r="CF208" s="6"/>
      <c r="CG208" s="6"/>
      <c r="CH208" s="6"/>
      <c r="CI208" s="6"/>
      <c r="CJ208" s="6"/>
      <c r="CK208" s="6"/>
      <c r="CL208" s="6"/>
      <c r="CM208" s="6"/>
    </row>
    <row r="209" spans="1:91" s="2" customFormat="1" ht="14.5" x14ac:dyDescent="0.35">
      <c r="A209" s="5"/>
      <c r="B209" s="5"/>
      <c r="C209" s="5"/>
      <c r="D209" s="5"/>
      <c r="E209" s="5"/>
      <c r="F209" s="5"/>
      <c r="G209" s="73"/>
      <c r="H209" s="5"/>
      <c r="I209" s="5"/>
      <c r="J209" s="5"/>
      <c r="K209" s="228"/>
      <c r="L209" s="6"/>
      <c r="M209" s="6"/>
      <c r="N209" s="6"/>
      <c r="O209" s="6"/>
      <c r="P209" s="6"/>
      <c r="Q209" s="6"/>
      <c r="R209" s="6"/>
      <c r="S209" s="6"/>
      <c r="T209" s="6"/>
      <c r="U209" s="6"/>
      <c r="V209" s="6"/>
      <c r="W209" s="6"/>
      <c r="X209" s="6"/>
      <c r="Y209" s="6"/>
      <c r="Z209" s="6"/>
      <c r="AA209" s="6"/>
      <c r="AB209" s="6"/>
      <c r="AC209" s="6"/>
      <c r="AD209" s="6"/>
      <c r="AE209" s="6"/>
      <c r="AF209" s="6"/>
      <c r="AG209" s="6"/>
      <c r="AH209" s="6"/>
      <c r="AI209" s="6"/>
      <c r="AJ209" s="6"/>
      <c r="AK209" s="6"/>
      <c r="AL209" s="6"/>
      <c r="AM209" s="6"/>
      <c r="AN209" s="6"/>
      <c r="AO209" s="6"/>
      <c r="AP209" s="6"/>
      <c r="AQ209" s="6"/>
      <c r="AR209" s="6"/>
      <c r="AS209" s="6"/>
      <c r="AT209" s="6"/>
      <c r="AU209" s="6"/>
      <c r="AV209" s="6"/>
      <c r="AW209" s="6"/>
      <c r="AX209" s="6"/>
      <c r="AY209" s="6"/>
      <c r="AZ209" s="6"/>
      <c r="BA209" s="6"/>
      <c r="BB209" s="6"/>
      <c r="BC209" s="6"/>
      <c r="BD209" s="6"/>
      <c r="BE209" s="6"/>
      <c r="BF209" s="6"/>
      <c r="BG209" s="6"/>
      <c r="BH209" s="6"/>
      <c r="BI209" s="6"/>
      <c r="BJ209" s="6"/>
      <c r="BK209" s="6"/>
      <c r="BL209" s="6"/>
      <c r="BM209" s="6"/>
      <c r="BN209" s="6"/>
      <c r="BO209" s="6"/>
      <c r="BP209" s="6"/>
      <c r="BQ209" s="6"/>
      <c r="BR209" s="6"/>
      <c r="BS209" s="6"/>
      <c r="BT209" s="6"/>
      <c r="BU209" s="6"/>
      <c r="BV209" s="6"/>
      <c r="BW209" s="6"/>
      <c r="BX209" s="6"/>
      <c r="BY209" s="6"/>
      <c r="BZ209" s="6"/>
      <c r="CA209" s="6"/>
      <c r="CB209" s="6"/>
      <c r="CC209" s="6"/>
      <c r="CD209" s="6"/>
      <c r="CE209" s="6"/>
      <c r="CF209" s="6"/>
      <c r="CG209" s="6"/>
      <c r="CH209" s="6"/>
      <c r="CI209" s="6"/>
      <c r="CJ209" s="6"/>
      <c r="CK209" s="6"/>
      <c r="CL209" s="6"/>
      <c r="CM209" s="6"/>
    </row>
    <row r="210" spans="1:91" s="2" customFormat="1" ht="14.5" x14ac:dyDescent="0.35">
      <c r="A210" s="5"/>
      <c r="B210" s="5"/>
      <c r="C210" s="5"/>
      <c r="D210" s="5"/>
      <c r="E210" s="5"/>
      <c r="F210" s="5"/>
      <c r="G210" s="73"/>
      <c r="H210" s="5"/>
      <c r="I210" s="5"/>
      <c r="J210" s="5"/>
      <c r="K210" s="228"/>
      <c r="L210" s="6"/>
      <c r="M210" s="6"/>
      <c r="N210" s="6"/>
      <c r="O210" s="6"/>
      <c r="P210" s="6"/>
      <c r="Q210" s="6"/>
      <c r="R210" s="6"/>
      <c r="S210" s="6"/>
      <c r="T210" s="6"/>
      <c r="U210" s="6"/>
      <c r="V210" s="6"/>
      <c r="W210" s="6"/>
      <c r="X210" s="6"/>
      <c r="Y210" s="6"/>
      <c r="Z210" s="6"/>
      <c r="AA210" s="6"/>
      <c r="AB210" s="6"/>
      <c r="AC210" s="6"/>
      <c r="AD210" s="6"/>
      <c r="AE210" s="6"/>
      <c r="AF210" s="6"/>
      <c r="AG210" s="6"/>
      <c r="AH210" s="6"/>
      <c r="AI210" s="6"/>
      <c r="AJ210" s="6"/>
      <c r="AK210" s="6"/>
      <c r="AL210" s="6"/>
      <c r="AM210" s="6"/>
      <c r="AN210" s="6"/>
      <c r="AO210" s="6"/>
      <c r="AP210" s="6"/>
      <c r="AQ210" s="6"/>
      <c r="AR210" s="6"/>
      <c r="AS210" s="6"/>
      <c r="AT210" s="6"/>
      <c r="AU210" s="6"/>
      <c r="AV210" s="6"/>
      <c r="AW210" s="6"/>
      <c r="AX210" s="6"/>
      <c r="AY210" s="6"/>
      <c r="AZ210" s="6"/>
      <c r="BA210" s="6"/>
      <c r="BB210" s="6"/>
      <c r="BC210" s="6"/>
      <c r="BD210" s="6"/>
      <c r="BE210" s="6"/>
      <c r="BF210" s="6"/>
      <c r="BG210" s="6"/>
      <c r="BH210" s="6"/>
      <c r="BI210" s="6"/>
      <c r="BJ210" s="6"/>
      <c r="BK210" s="6"/>
      <c r="BL210" s="6"/>
      <c r="BM210" s="6"/>
      <c r="BN210" s="6"/>
      <c r="BO210" s="6"/>
      <c r="BP210" s="6"/>
      <c r="BQ210" s="6"/>
      <c r="BR210" s="6"/>
      <c r="BS210" s="6"/>
      <c r="BT210" s="6"/>
      <c r="BU210" s="6"/>
      <c r="BV210" s="6"/>
      <c r="BW210" s="6"/>
      <c r="BX210" s="6"/>
      <c r="BY210" s="6"/>
      <c r="BZ210" s="6"/>
      <c r="CA210" s="6"/>
      <c r="CB210" s="6"/>
      <c r="CC210" s="6"/>
      <c r="CD210" s="6"/>
      <c r="CE210" s="6"/>
      <c r="CF210" s="6"/>
      <c r="CG210" s="6"/>
      <c r="CH210" s="6"/>
      <c r="CI210" s="6"/>
      <c r="CJ210" s="6"/>
      <c r="CK210" s="6"/>
      <c r="CL210" s="6"/>
      <c r="CM210" s="6"/>
    </row>
    <row r="211" spans="1:91" s="2" customFormat="1" ht="14.5" x14ac:dyDescent="0.35">
      <c r="A211" s="5"/>
      <c r="B211" s="5"/>
      <c r="C211" s="5"/>
      <c r="D211" s="5"/>
      <c r="E211" s="5"/>
      <c r="F211" s="5"/>
      <c r="G211" s="73"/>
      <c r="H211" s="5"/>
      <c r="I211" s="5"/>
      <c r="J211" s="5"/>
      <c r="K211" s="228"/>
      <c r="L211" s="6"/>
      <c r="M211" s="6"/>
      <c r="N211" s="6"/>
      <c r="O211" s="6"/>
      <c r="P211" s="6"/>
      <c r="Q211" s="6"/>
      <c r="R211" s="6"/>
      <c r="S211" s="6"/>
      <c r="T211" s="6"/>
      <c r="U211" s="6"/>
      <c r="V211" s="6"/>
      <c r="W211" s="6"/>
      <c r="X211" s="6"/>
      <c r="Y211" s="6"/>
      <c r="Z211" s="6"/>
      <c r="AA211" s="6"/>
      <c r="AB211" s="6"/>
      <c r="AC211" s="6"/>
      <c r="AD211" s="6"/>
      <c r="AE211" s="6"/>
      <c r="AF211" s="6"/>
      <c r="AG211" s="6"/>
      <c r="AH211" s="6"/>
      <c r="AI211" s="6"/>
      <c r="AJ211" s="6"/>
      <c r="AK211" s="6"/>
      <c r="AL211" s="6"/>
      <c r="AM211" s="6"/>
      <c r="AN211" s="6"/>
      <c r="AO211" s="6"/>
      <c r="AP211" s="6"/>
      <c r="AQ211" s="6"/>
      <c r="AR211" s="6"/>
      <c r="AS211" s="6"/>
      <c r="AT211" s="6"/>
      <c r="AU211" s="6"/>
      <c r="AV211" s="6"/>
      <c r="AW211" s="6"/>
      <c r="AX211" s="6"/>
      <c r="AY211" s="6"/>
      <c r="AZ211" s="6"/>
      <c r="BA211" s="6"/>
      <c r="BB211" s="6"/>
      <c r="BC211" s="6"/>
      <c r="BD211" s="6"/>
      <c r="BE211" s="6"/>
      <c r="BF211" s="6"/>
      <c r="BG211" s="6"/>
      <c r="BH211" s="6"/>
      <c r="BI211" s="6"/>
      <c r="BJ211" s="6"/>
      <c r="BK211" s="6"/>
      <c r="BL211" s="6"/>
      <c r="BM211" s="6"/>
      <c r="BN211" s="6"/>
      <c r="BO211" s="6"/>
      <c r="BP211" s="6"/>
      <c r="BQ211" s="6"/>
      <c r="BR211" s="6"/>
      <c r="BS211" s="6"/>
      <c r="BT211" s="6"/>
      <c r="BU211" s="6"/>
      <c r="BV211" s="6"/>
      <c r="BW211" s="6"/>
      <c r="BX211" s="6"/>
      <c r="BY211" s="6"/>
      <c r="BZ211" s="6"/>
      <c r="CA211" s="6"/>
      <c r="CB211" s="6"/>
      <c r="CC211" s="6"/>
      <c r="CD211" s="6"/>
      <c r="CE211" s="6"/>
      <c r="CF211" s="6"/>
      <c r="CG211" s="6"/>
      <c r="CH211" s="6"/>
      <c r="CI211" s="6"/>
      <c r="CJ211" s="6"/>
      <c r="CK211" s="6"/>
      <c r="CL211" s="6"/>
      <c r="CM211" s="6"/>
    </row>
    <row r="212" spans="1:91" s="2" customFormat="1" ht="14.5" x14ac:dyDescent="0.35">
      <c r="A212" s="5"/>
      <c r="B212" s="5"/>
      <c r="C212" s="5"/>
      <c r="D212" s="5"/>
      <c r="E212" s="5"/>
      <c r="F212" s="5"/>
      <c r="G212" s="73"/>
      <c r="H212" s="5"/>
      <c r="I212" s="5"/>
      <c r="J212" s="5"/>
      <c r="K212" s="228"/>
      <c r="L212" s="6"/>
      <c r="M212" s="6"/>
      <c r="N212" s="6"/>
      <c r="O212" s="6"/>
      <c r="P212" s="6"/>
      <c r="Q212" s="6"/>
      <c r="R212" s="6"/>
      <c r="S212" s="6"/>
      <c r="T212" s="6"/>
      <c r="U212" s="6"/>
      <c r="V212" s="6"/>
      <c r="W212" s="6"/>
      <c r="X212" s="6"/>
      <c r="Y212" s="6"/>
      <c r="Z212" s="6"/>
      <c r="AA212" s="6"/>
      <c r="AB212" s="6"/>
      <c r="AC212" s="6"/>
      <c r="AD212" s="6"/>
      <c r="AE212" s="6"/>
      <c r="AF212" s="6"/>
      <c r="AG212" s="6"/>
      <c r="AH212" s="6"/>
      <c r="AI212" s="6"/>
      <c r="AJ212" s="6"/>
      <c r="AK212" s="6"/>
      <c r="AL212" s="6"/>
      <c r="AM212" s="6"/>
      <c r="AN212" s="6"/>
      <c r="AO212" s="6"/>
      <c r="AP212" s="6"/>
      <c r="AQ212" s="6"/>
      <c r="AR212" s="6"/>
      <c r="AS212" s="6"/>
      <c r="AT212" s="6"/>
      <c r="AU212" s="6"/>
      <c r="AV212" s="6"/>
      <c r="AW212" s="6"/>
      <c r="AX212" s="6"/>
      <c r="AY212" s="6"/>
      <c r="AZ212" s="6"/>
      <c r="BA212" s="6"/>
      <c r="BB212" s="6"/>
      <c r="BC212" s="6"/>
      <c r="BD212" s="6"/>
      <c r="BE212" s="6"/>
      <c r="BF212" s="6"/>
      <c r="BG212" s="6"/>
      <c r="BH212" s="6"/>
      <c r="BI212" s="6"/>
      <c r="BJ212" s="6"/>
      <c r="BK212" s="6"/>
      <c r="BL212" s="6"/>
      <c r="BM212" s="6"/>
      <c r="BN212" s="6"/>
      <c r="BO212" s="6"/>
      <c r="BP212" s="6"/>
      <c r="BQ212" s="6"/>
      <c r="BR212" s="6"/>
      <c r="BS212" s="6"/>
      <c r="BT212" s="6"/>
      <c r="BU212" s="6"/>
      <c r="BV212" s="6"/>
      <c r="BW212" s="6"/>
      <c r="BX212" s="6"/>
      <c r="BY212" s="6"/>
      <c r="BZ212" s="6"/>
      <c r="CA212" s="6"/>
      <c r="CB212" s="6"/>
      <c r="CC212" s="6"/>
      <c r="CD212" s="6"/>
      <c r="CE212" s="6"/>
      <c r="CF212" s="6"/>
      <c r="CG212" s="6"/>
      <c r="CH212" s="6"/>
      <c r="CI212" s="6"/>
      <c r="CJ212" s="6"/>
      <c r="CK212" s="6"/>
      <c r="CL212" s="6"/>
      <c r="CM212" s="6"/>
    </row>
    <row r="213" spans="1:91" s="2" customFormat="1" ht="14.5" x14ac:dyDescent="0.35">
      <c r="A213" s="5"/>
      <c r="B213" s="5"/>
      <c r="C213" s="5"/>
      <c r="D213" s="5"/>
      <c r="E213" s="5"/>
      <c r="F213" s="5"/>
      <c r="G213" s="73"/>
      <c r="H213" s="5"/>
      <c r="I213" s="5"/>
      <c r="J213" s="5"/>
      <c r="K213" s="228"/>
      <c r="L213" s="6"/>
      <c r="M213" s="6"/>
      <c r="N213" s="6"/>
      <c r="O213" s="6"/>
      <c r="P213" s="6"/>
      <c r="Q213" s="6"/>
      <c r="R213" s="6"/>
      <c r="S213" s="6"/>
      <c r="T213" s="6"/>
      <c r="U213" s="6"/>
      <c r="V213" s="6"/>
      <c r="W213" s="6"/>
      <c r="X213" s="6"/>
      <c r="Y213" s="6"/>
      <c r="Z213" s="6"/>
      <c r="AA213" s="6"/>
      <c r="AB213" s="6"/>
      <c r="AC213" s="6"/>
      <c r="AD213" s="6"/>
      <c r="AE213" s="6"/>
      <c r="AF213" s="6"/>
      <c r="AG213" s="6"/>
      <c r="AH213" s="6"/>
      <c r="AI213" s="6"/>
      <c r="AJ213" s="6"/>
      <c r="AK213" s="6"/>
      <c r="AL213" s="6"/>
      <c r="AM213" s="6"/>
      <c r="AN213" s="6"/>
      <c r="AO213" s="6"/>
      <c r="AP213" s="6"/>
      <c r="AQ213" s="6"/>
      <c r="AR213" s="6"/>
      <c r="AS213" s="6"/>
      <c r="AT213" s="6"/>
      <c r="AU213" s="6"/>
      <c r="AV213" s="6"/>
      <c r="AW213" s="6"/>
      <c r="AX213" s="6"/>
      <c r="AY213" s="6"/>
      <c r="AZ213" s="6"/>
      <c r="BA213" s="6"/>
      <c r="BB213" s="6"/>
      <c r="BC213" s="6"/>
      <c r="BD213" s="6"/>
      <c r="BE213" s="6"/>
      <c r="BF213" s="6"/>
      <c r="BG213" s="6"/>
      <c r="BH213" s="6"/>
      <c r="BI213" s="6"/>
      <c r="BJ213" s="6"/>
      <c r="BK213" s="6"/>
      <c r="BL213" s="6"/>
      <c r="BM213" s="6"/>
      <c r="BN213" s="6"/>
      <c r="BO213" s="6"/>
      <c r="BP213" s="6"/>
      <c r="BQ213" s="6"/>
      <c r="BR213" s="6"/>
      <c r="BS213" s="6"/>
      <c r="BT213" s="6"/>
      <c r="BU213" s="6"/>
      <c r="BV213" s="6"/>
      <c r="BW213" s="6"/>
      <c r="BX213" s="6"/>
      <c r="BY213" s="6"/>
      <c r="BZ213" s="6"/>
      <c r="CA213" s="6"/>
      <c r="CB213" s="6"/>
      <c r="CC213" s="6"/>
      <c r="CD213" s="6"/>
      <c r="CE213" s="6"/>
      <c r="CF213" s="6"/>
      <c r="CG213" s="6"/>
      <c r="CH213" s="6"/>
      <c r="CI213" s="6"/>
      <c r="CJ213" s="6"/>
      <c r="CK213" s="6"/>
      <c r="CL213" s="6"/>
      <c r="CM213" s="6"/>
    </row>
    <row r="214" spans="1:91" s="2" customFormat="1" ht="14.5" x14ac:dyDescent="0.35">
      <c r="A214" s="5"/>
      <c r="B214" s="5"/>
      <c r="C214" s="5"/>
      <c r="D214" s="5"/>
      <c r="E214" s="5"/>
      <c r="F214" s="5"/>
      <c r="G214" s="73"/>
      <c r="H214" s="5"/>
      <c r="I214" s="5"/>
      <c r="J214" s="5"/>
      <c r="K214" s="228"/>
      <c r="L214" s="6"/>
      <c r="M214" s="6"/>
      <c r="N214" s="6"/>
      <c r="O214" s="6"/>
      <c r="P214" s="6"/>
      <c r="Q214" s="6"/>
      <c r="R214" s="6"/>
      <c r="S214" s="6"/>
      <c r="T214" s="6"/>
      <c r="U214" s="6"/>
      <c r="V214" s="6"/>
      <c r="W214" s="6"/>
      <c r="X214" s="6"/>
      <c r="Y214" s="6"/>
      <c r="Z214" s="6"/>
      <c r="AA214" s="6"/>
      <c r="AB214" s="6"/>
      <c r="AC214" s="6"/>
      <c r="AD214" s="6"/>
      <c r="AE214" s="6"/>
      <c r="AF214" s="6"/>
      <c r="AG214" s="6"/>
      <c r="AH214" s="6"/>
      <c r="AI214" s="6"/>
      <c r="AJ214" s="6"/>
      <c r="AK214" s="6"/>
      <c r="AL214" s="6"/>
      <c r="AM214" s="6"/>
      <c r="AN214" s="6"/>
      <c r="AO214" s="6"/>
      <c r="AP214" s="6"/>
      <c r="AQ214" s="6"/>
      <c r="AR214" s="6"/>
      <c r="AS214" s="6"/>
      <c r="AT214" s="6"/>
      <c r="AU214" s="6"/>
      <c r="AV214" s="6"/>
      <c r="AW214" s="6"/>
      <c r="AX214" s="6"/>
      <c r="AY214" s="6"/>
      <c r="AZ214" s="6"/>
      <c r="BA214" s="6"/>
      <c r="BB214" s="6"/>
      <c r="BC214" s="6"/>
      <c r="BD214" s="6"/>
      <c r="BE214" s="6"/>
      <c r="BF214" s="6"/>
      <c r="BG214" s="6"/>
      <c r="BH214" s="6"/>
      <c r="BI214" s="6"/>
      <c r="BJ214" s="6"/>
      <c r="BK214" s="6"/>
      <c r="BL214" s="6"/>
      <c r="BM214" s="6"/>
      <c r="BN214" s="6"/>
      <c r="BO214" s="6"/>
      <c r="BP214" s="6"/>
      <c r="BQ214" s="6"/>
      <c r="BR214" s="6"/>
      <c r="BS214" s="6"/>
      <c r="BT214" s="6"/>
      <c r="BU214" s="6"/>
      <c r="BV214" s="6"/>
      <c r="BW214" s="6"/>
      <c r="BX214" s="6"/>
      <c r="BY214" s="6"/>
      <c r="BZ214" s="6"/>
      <c r="CA214" s="6"/>
      <c r="CB214" s="6"/>
      <c r="CC214" s="6"/>
      <c r="CD214" s="6"/>
      <c r="CE214" s="6"/>
      <c r="CF214" s="6"/>
      <c r="CG214" s="6"/>
      <c r="CH214" s="6"/>
      <c r="CI214" s="6"/>
      <c r="CJ214" s="6"/>
      <c r="CK214" s="6"/>
      <c r="CL214" s="6"/>
      <c r="CM214" s="6"/>
    </row>
    <row r="215" spans="1:91" s="2" customFormat="1" ht="14.5" x14ac:dyDescent="0.35">
      <c r="A215" s="5"/>
      <c r="B215" s="5"/>
      <c r="C215" s="5"/>
      <c r="D215" s="5"/>
      <c r="E215" s="5"/>
      <c r="F215" s="5"/>
      <c r="G215" s="73"/>
      <c r="H215" s="5"/>
      <c r="I215" s="5"/>
      <c r="J215" s="5"/>
      <c r="K215" s="228"/>
      <c r="L215" s="6"/>
      <c r="M215" s="6"/>
      <c r="N215" s="6"/>
      <c r="O215" s="6"/>
      <c r="P215" s="6"/>
      <c r="Q215" s="6"/>
      <c r="R215" s="6"/>
      <c r="S215" s="6"/>
      <c r="T215" s="6"/>
      <c r="U215" s="6"/>
      <c r="V215" s="6"/>
      <c r="W215" s="6"/>
      <c r="X215" s="6"/>
      <c r="Y215" s="6"/>
      <c r="Z215" s="6"/>
      <c r="AA215" s="6"/>
      <c r="AB215" s="6"/>
      <c r="AC215" s="6"/>
      <c r="AD215" s="6"/>
      <c r="AE215" s="6"/>
      <c r="AF215" s="6"/>
      <c r="AG215" s="6"/>
      <c r="AH215" s="6"/>
      <c r="AI215" s="6"/>
      <c r="AJ215" s="6"/>
      <c r="AK215" s="6"/>
      <c r="AL215" s="6"/>
      <c r="AM215" s="6"/>
      <c r="AN215" s="6"/>
      <c r="AO215" s="6"/>
      <c r="AP215" s="6"/>
      <c r="AQ215" s="6"/>
      <c r="AR215" s="6"/>
      <c r="AS215" s="6"/>
      <c r="AT215" s="6"/>
      <c r="AU215" s="6"/>
      <c r="AV215" s="6"/>
      <c r="AW215" s="6"/>
      <c r="AX215" s="6"/>
      <c r="AY215" s="6"/>
      <c r="AZ215" s="6"/>
      <c r="BA215" s="6"/>
      <c r="BB215" s="6"/>
      <c r="BC215" s="6"/>
      <c r="BD215" s="6"/>
      <c r="BE215" s="6"/>
      <c r="BF215" s="6"/>
      <c r="BG215" s="6"/>
      <c r="BH215" s="6"/>
      <c r="BI215" s="6"/>
      <c r="BJ215" s="6"/>
      <c r="BK215" s="6"/>
      <c r="BL215" s="6"/>
      <c r="BM215" s="6"/>
      <c r="BN215" s="6"/>
      <c r="BO215" s="6"/>
      <c r="BP215" s="6"/>
      <c r="BQ215" s="6"/>
      <c r="BR215" s="6"/>
      <c r="BS215" s="6"/>
      <c r="BT215" s="6"/>
      <c r="BU215" s="6"/>
      <c r="BV215" s="6"/>
      <c r="BW215" s="6"/>
      <c r="BX215" s="6"/>
      <c r="BY215" s="6"/>
      <c r="BZ215" s="6"/>
      <c r="CA215" s="6"/>
      <c r="CB215" s="6"/>
      <c r="CC215" s="6"/>
      <c r="CD215" s="6"/>
      <c r="CE215" s="6"/>
      <c r="CF215" s="6"/>
      <c r="CG215" s="6"/>
      <c r="CH215" s="6"/>
      <c r="CI215" s="6"/>
      <c r="CJ215" s="6"/>
      <c r="CK215" s="6"/>
      <c r="CL215" s="6"/>
      <c r="CM215" s="6"/>
    </row>
    <row r="216" spans="1:91" s="2" customFormat="1" ht="14.5" x14ac:dyDescent="0.35">
      <c r="A216" s="5"/>
      <c r="B216" s="5"/>
      <c r="C216" s="5"/>
      <c r="D216" s="5"/>
      <c r="E216" s="5"/>
      <c r="F216" s="5"/>
      <c r="G216" s="73"/>
      <c r="H216" s="5"/>
      <c r="I216" s="5"/>
      <c r="J216" s="5"/>
      <c r="K216" s="228"/>
      <c r="L216" s="6"/>
      <c r="M216" s="6"/>
      <c r="N216" s="6"/>
      <c r="O216" s="6"/>
      <c r="P216" s="6"/>
      <c r="Q216" s="6"/>
      <c r="R216" s="6"/>
      <c r="S216" s="6"/>
      <c r="T216" s="6"/>
      <c r="U216" s="6"/>
      <c r="V216" s="6"/>
      <c r="W216" s="6"/>
      <c r="X216" s="6"/>
      <c r="Y216" s="6"/>
      <c r="Z216" s="6"/>
      <c r="AA216" s="6"/>
      <c r="AB216" s="6"/>
      <c r="AC216" s="6"/>
      <c r="AD216" s="6"/>
      <c r="AE216" s="6"/>
      <c r="AF216" s="6"/>
      <c r="AG216" s="6"/>
      <c r="AH216" s="6"/>
      <c r="AI216" s="6"/>
      <c r="AJ216" s="6"/>
      <c r="AK216" s="6"/>
      <c r="AL216" s="6"/>
      <c r="AM216" s="6"/>
      <c r="AN216" s="6"/>
      <c r="AO216" s="6"/>
      <c r="AP216" s="6"/>
      <c r="AQ216" s="6"/>
      <c r="AR216" s="6"/>
      <c r="AS216" s="6"/>
      <c r="AT216" s="6"/>
      <c r="AU216" s="6"/>
      <c r="AV216" s="6"/>
      <c r="AW216" s="6"/>
      <c r="AX216" s="6"/>
      <c r="AY216" s="6"/>
      <c r="AZ216" s="6"/>
      <c r="BA216" s="6"/>
      <c r="BB216" s="6"/>
      <c r="BC216" s="6"/>
      <c r="BD216" s="6"/>
      <c r="BE216" s="6"/>
      <c r="BF216" s="6"/>
      <c r="BG216" s="6"/>
      <c r="BH216" s="6"/>
      <c r="BI216" s="6"/>
      <c r="BJ216" s="6"/>
      <c r="BK216" s="6"/>
      <c r="BL216" s="6"/>
      <c r="BM216" s="6"/>
      <c r="BN216" s="6"/>
      <c r="BO216" s="6"/>
      <c r="BP216" s="6"/>
      <c r="BQ216" s="6"/>
      <c r="BR216" s="6"/>
      <c r="BS216" s="6"/>
      <c r="BT216" s="6"/>
      <c r="BU216" s="6"/>
      <c r="BV216" s="6"/>
      <c r="BW216" s="6"/>
      <c r="BX216" s="6"/>
      <c r="BY216" s="6"/>
      <c r="BZ216" s="6"/>
      <c r="CA216" s="6"/>
      <c r="CB216" s="6"/>
      <c r="CC216" s="6"/>
      <c r="CD216" s="6"/>
      <c r="CE216" s="6"/>
      <c r="CF216" s="6"/>
      <c r="CG216" s="6"/>
      <c r="CH216" s="6"/>
      <c r="CI216" s="6"/>
      <c r="CJ216" s="6"/>
      <c r="CK216" s="6"/>
      <c r="CL216" s="6"/>
      <c r="CM216" s="6"/>
    </row>
    <row r="217" spans="1:91" s="2" customFormat="1" ht="14.5" x14ac:dyDescent="0.35">
      <c r="A217" s="5"/>
      <c r="B217" s="5"/>
      <c r="C217" s="5"/>
      <c r="D217" s="5"/>
      <c r="E217" s="5"/>
      <c r="F217" s="5"/>
      <c r="G217" s="73"/>
      <c r="H217" s="5"/>
      <c r="I217" s="5"/>
      <c r="J217" s="5"/>
      <c r="K217" s="228"/>
      <c r="L217" s="6"/>
      <c r="M217" s="6"/>
      <c r="N217" s="6"/>
      <c r="O217" s="6"/>
      <c r="P217" s="6"/>
      <c r="Q217" s="6"/>
      <c r="R217" s="6"/>
      <c r="S217" s="6"/>
      <c r="T217" s="6"/>
      <c r="U217" s="6"/>
      <c r="V217" s="6"/>
      <c r="W217" s="6"/>
      <c r="X217" s="6"/>
      <c r="Y217" s="6"/>
      <c r="Z217" s="6"/>
      <c r="AA217" s="6"/>
      <c r="AB217" s="6"/>
      <c r="AC217" s="6"/>
      <c r="AD217" s="6"/>
      <c r="AE217" s="6"/>
      <c r="AF217" s="6"/>
      <c r="AG217" s="6"/>
      <c r="AH217" s="6"/>
      <c r="AI217" s="6"/>
      <c r="AJ217" s="6"/>
      <c r="AK217" s="6"/>
      <c r="AL217" s="6"/>
      <c r="AM217" s="6"/>
      <c r="AN217" s="6"/>
      <c r="AO217" s="6"/>
      <c r="AP217" s="6"/>
      <c r="AQ217" s="6"/>
      <c r="AR217" s="6"/>
      <c r="AS217" s="6"/>
      <c r="AT217" s="6"/>
      <c r="AU217" s="6"/>
      <c r="AV217" s="6"/>
      <c r="AW217" s="6"/>
      <c r="AX217" s="6"/>
      <c r="AY217" s="6"/>
      <c r="AZ217" s="6"/>
      <c r="BA217" s="6"/>
      <c r="BB217" s="6"/>
      <c r="BC217" s="6"/>
      <c r="BD217" s="6"/>
      <c r="BE217" s="6"/>
      <c r="BF217" s="6"/>
      <c r="BG217" s="6"/>
      <c r="BH217" s="6"/>
      <c r="BI217" s="6"/>
      <c r="BJ217" s="6"/>
      <c r="BK217" s="6"/>
      <c r="BL217" s="6"/>
      <c r="BM217" s="6"/>
      <c r="BN217" s="6"/>
      <c r="BO217" s="6"/>
      <c r="BP217" s="6"/>
      <c r="BQ217" s="6"/>
      <c r="BR217" s="6"/>
      <c r="BS217" s="6"/>
      <c r="BT217" s="6"/>
      <c r="BU217" s="6"/>
      <c r="BV217" s="6"/>
      <c r="BW217" s="6"/>
      <c r="BX217" s="6"/>
      <c r="BY217" s="6"/>
      <c r="BZ217" s="6"/>
      <c r="CA217" s="6"/>
      <c r="CB217" s="6"/>
      <c r="CC217" s="6"/>
      <c r="CD217" s="6"/>
      <c r="CE217" s="6"/>
      <c r="CF217" s="6"/>
      <c r="CG217" s="6"/>
      <c r="CH217" s="6"/>
      <c r="CI217" s="6"/>
      <c r="CJ217" s="6"/>
      <c r="CK217" s="6"/>
      <c r="CL217" s="6"/>
      <c r="CM217" s="6"/>
    </row>
    <row r="218" spans="1:91" s="2" customFormat="1" ht="14.5" x14ac:dyDescent="0.35">
      <c r="A218" s="5"/>
      <c r="B218" s="5"/>
      <c r="C218" s="5"/>
      <c r="D218" s="5"/>
      <c r="E218" s="5"/>
      <c r="F218" s="5"/>
      <c r="G218" s="73"/>
      <c r="H218" s="5"/>
      <c r="I218" s="5"/>
      <c r="J218" s="5"/>
      <c r="K218" s="228"/>
      <c r="L218" s="6"/>
      <c r="M218" s="6"/>
      <c r="N218" s="6"/>
      <c r="O218" s="6"/>
      <c r="P218" s="6"/>
      <c r="Q218" s="6"/>
      <c r="R218" s="6"/>
      <c r="S218" s="6"/>
      <c r="T218" s="6"/>
      <c r="U218" s="6"/>
      <c r="V218" s="6"/>
      <c r="W218" s="6"/>
      <c r="X218" s="6"/>
      <c r="Y218" s="6"/>
      <c r="Z218" s="6"/>
      <c r="AA218" s="6"/>
      <c r="AB218" s="6"/>
      <c r="AC218" s="6"/>
      <c r="AD218" s="6"/>
      <c r="AE218" s="6"/>
      <c r="AF218" s="6"/>
      <c r="AG218" s="6"/>
      <c r="AH218" s="6"/>
      <c r="AI218" s="6"/>
      <c r="AJ218" s="6"/>
      <c r="AK218" s="6"/>
      <c r="AL218" s="6"/>
      <c r="AM218" s="6"/>
      <c r="AN218" s="6"/>
      <c r="AO218" s="6"/>
      <c r="AP218" s="6"/>
      <c r="AQ218" s="6"/>
      <c r="AR218" s="6"/>
      <c r="AS218" s="6"/>
      <c r="AT218" s="6"/>
      <c r="AU218" s="6"/>
      <c r="AV218" s="6"/>
      <c r="AW218" s="6"/>
      <c r="AX218" s="6"/>
      <c r="AY218" s="6"/>
      <c r="AZ218" s="6"/>
      <c r="BA218" s="6"/>
      <c r="BB218" s="6"/>
      <c r="BC218" s="6"/>
      <c r="BD218" s="6"/>
      <c r="BE218" s="6"/>
      <c r="BF218" s="6"/>
      <c r="BG218" s="6"/>
      <c r="BH218" s="6"/>
      <c r="BI218" s="6"/>
      <c r="BJ218" s="6"/>
      <c r="BK218" s="6"/>
      <c r="BL218" s="6"/>
      <c r="BM218" s="6"/>
      <c r="BN218" s="6"/>
      <c r="BO218" s="6"/>
      <c r="BP218" s="6"/>
      <c r="BQ218" s="6"/>
      <c r="BR218" s="6"/>
      <c r="BS218" s="6"/>
      <c r="BT218" s="6"/>
      <c r="BU218" s="6"/>
      <c r="BV218" s="6"/>
      <c r="BW218" s="6"/>
      <c r="BX218" s="6"/>
      <c r="BY218" s="6"/>
      <c r="BZ218" s="6"/>
      <c r="CA218" s="6"/>
      <c r="CB218" s="6"/>
      <c r="CC218" s="6"/>
      <c r="CD218" s="6"/>
      <c r="CE218" s="6"/>
      <c r="CF218" s="6"/>
      <c r="CG218" s="6"/>
      <c r="CH218" s="6"/>
      <c r="CI218" s="6"/>
      <c r="CJ218" s="6"/>
      <c r="CK218" s="6"/>
      <c r="CL218" s="6"/>
      <c r="CM218" s="6"/>
    </row>
    <row r="219" spans="1:91" s="2" customFormat="1" ht="14.5" x14ac:dyDescent="0.35">
      <c r="A219" s="5"/>
      <c r="B219" s="5"/>
      <c r="C219" s="5"/>
      <c r="D219" s="5"/>
      <c r="E219" s="5"/>
      <c r="F219" s="5"/>
      <c r="G219" s="73"/>
      <c r="H219" s="5"/>
      <c r="I219" s="5"/>
      <c r="J219" s="5"/>
      <c r="K219" s="228"/>
      <c r="L219" s="6"/>
      <c r="M219" s="6"/>
      <c r="N219" s="6"/>
      <c r="O219" s="6"/>
      <c r="P219" s="6"/>
      <c r="Q219" s="6"/>
      <c r="R219" s="6"/>
      <c r="S219" s="6"/>
      <c r="T219" s="6"/>
      <c r="U219" s="6"/>
      <c r="V219" s="6"/>
      <c r="W219" s="6"/>
      <c r="X219" s="6"/>
      <c r="Y219" s="6"/>
      <c r="Z219" s="6"/>
      <c r="AA219" s="6"/>
      <c r="AB219" s="6"/>
      <c r="AC219" s="6"/>
      <c r="AD219" s="6"/>
      <c r="AE219" s="6"/>
      <c r="AF219" s="6"/>
      <c r="AG219" s="6"/>
      <c r="AH219" s="6"/>
      <c r="AI219" s="6"/>
      <c r="AJ219" s="6"/>
      <c r="AK219" s="6"/>
      <c r="AL219" s="6"/>
      <c r="AM219" s="6"/>
      <c r="AN219" s="6"/>
      <c r="AO219" s="6"/>
      <c r="AP219" s="6"/>
      <c r="AQ219" s="6"/>
      <c r="AR219" s="6"/>
      <c r="AS219" s="6"/>
      <c r="AT219" s="6"/>
      <c r="AU219" s="6"/>
      <c r="AV219" s="6"/>
      <c r="AW219" s="6"/>
      <c r="AX219" s="6"/>
      <c r="AY219" s="6"/>
      <c r="AZ219" s="6"/>
      <c r="BA219" s="6"/>
      <c r="BB219" s="6"/>
      <c r="BC219" s="6"/>
      <c r="BD219" s="6"/>
      <c r="BE219" s="6"/>
      <c r="BF219" s="6"/>
      <c r="BG219" s="6"/>
      <c r="BH219" s="6"/>
      <c r="BI219" s="6"/>
      <c r="BJ219" s="6"/>
      <c r="BK219" s="6"/>
      <c r="BL219" s="6"/>
      <c r="BM219" s="6"/>
      <c r="BN219" s="6"/>
      <c r="BO219" s="6"/>
      <c r="BP219" s="6"/>
      <c r="BQ219" s="6"/>
      <c r="BR219" s="6"/>
      <c r="BS219" s="6"/>
      <c r="BT219" s="6"/>
      <c r="BU219" s="6"/>
      <c r="BV219" s="6"/>
      <c r="BW219" s="6"/>
      <c r="BX219" s="6"/>
      <c r="BY219" s="6"/>
      <c r="BZ219" s="6"/>
      <c r="CA219" s="6"/>
      <c r="CB219" s="6"/>
      <c r="CC219" s="6"/>
      <c r="CD219" s="6"/>
      <c r="CE219" s="6"/>
      <c r="CF219" s="6"/>
      <c r="CG219" s="6"/>
      <c r="CH219" s="6"/>
      <c r="CI219" s="6"/>
      <c r="CJ219" s="6"/>
      <c r="CK219" s="6"/>
      <c r="CL219" s="6"/>
      <c r="CM219" s="6"/>
    </row>
    <row r="220" spans="1:91" s="2" customFormat="1" ht="14.5" x14ac:dyDescent="0.35">
      <c r="A220" s="5"/>
      <c r="B220" s="5"/>
      <c r="C220" s="5"/>
      <c r="D220" s="5"/>
      <c r="E220" s="5"/>
      <c r="F220" s="5"/>
      <c r="G220" s="73"/>
      <c r="H220" s="5"/>
      <c r="I220" s="5"/>
      <c r="J220" s="5"/>
      <c r="K220" s="228"/>
      <c r="L220" s="6"/>
      <c r="M220" s="6"/>
      <c r="N220" s="6"/>
      <c r="O220" s="6"/>
      <c r="P220" s="6"/>
      <c r="Q220" s="6"/>
      <c r="R220" s="6"/>
      <c r="S220" s="6"/>
      <c r="T220" s="6"/>
      <c r="U220" s="6"/>
      <c r="V220" s="6"/>
      <c r="W220" s="6"/>
      <c r="X220" s="6"/>
      <c r="Y220" s="6"/>
      <c r="Z220" s="6"/>
      <c r="AA220" s="6"/>
      <c r="AB220" s="6"/>
      <c r="AC220" s="6"/>
      <c r="AD220" s="6"/>
      <c r="AE220" s="6"/>
      <c r="AF220" s="6"/>
      <c r="AG220" s="6"/>
      <c r="AH220" s="6"/>
      <c r="AI220" s="6"/>
      <c r="AJ220" s="6"/>
      <c r="AK220" s="6"/>
      <c r="AL220" s="6"/>
      <c r="AM220" s="6"/>
      <c r="AN220" s="6"/>
      <c r="AO220" s="6"/>
      <c r="AP220" s="6"/>
      <c r="AQ220" s="6"/>
      <c r="AR220" s="6"/>
      <c r="AS220" s="6"/>
      <c r="AT220" s="6"/>
      <c r="AU220" s="6"/>
      <c r="AV220" s="6"/>
      <c r="AW220" s="6"/>
      <c r="AX220" s="6"/>
      <c r="AY220" s="6"/>
      <c r="AZ220" s="6"/>
      <c r="BA220" s="6"/>
      <c r="BB220" s="6"/>
      <c r="BC220" s="6"/>
      <c r="BD220" s="6"/>
      <c r="BE220" s="6"/>
      <c r="BF220" s="6"/>
      <c r="BG220" s="6"/>
      <c r="BH220" s="6"/>
      <c r="BI220" s="6"/>
      <c r="BJ220" s="6"/>
      <c r="BK220" s="6"/>
      <c r="BL220" s="6"/>
      <c r="BM220" s="6"/>
      <c r="BN220" s="6"/>
      <c r="BO220" s="6"/>
      <c r="BP220" s="6"/>
      <c r="BQ220" s="6"/>
      <c r="BR220" s="6"/>
      <c r="BS220" s="6"/>
      <c r="BT220" s="6"/>
      <c r="BU220" s="6"/>
      <c r="BV220" s="6"/>
      <c r="BW220" s="6"/>
      <c r="BX220" s="6"/>
      <c r="BY220" s="6"/>
      <c r="BZ220" s="6"/>
      <c r="CA220" s="6"/>
      <c r="CB220" s="6"/>
      <c r="CC220" s="6"/>
      <c r="CD220" s="6"/>
      <c r="CE220" s="6"/>
      <c r="CF220" s="6"/>
      <c r="CG220" s="6"/>
      <c r="CH220" s="6"/>
      <c r="CI220" s="6"/>
      <c r="CJ220" s="6"/>
      <c r="CK220" s="6"/>
      <c r="CL220" s="6"/>
      <c r="CM220" s="6"/>
    </row>
    <row r="221" spans="1:91" s="2" customFormat="1" ht="14.5" x14ac:dyDescent="0.35">
      <c r="A221" s="5"/>
      <c r="B221" s="5"/>
      <c r="C221" s="5"/>
      <c r="D221" s="5"/>
      <c r="E221" s="5"/>
      <c r="F221" s="5"/>
      <c r="G221" s="73"/>
      <c r="H221" s="5"/>
      <c r="I221" s="5"/>
      <c r="J221" s="5"/>
      <c r="K221" s="228"/>
      <c r="L221" s="6"/>
      <c r="M221" s="6"/>
      <c r="N221" s="6"/>
      <c r="O221" s="6"/>
      <c r="P221" s="6"/>
      <c r="Q221" s="6"/>
      <c r="R221" s="6"/>
      <c r="S221" s="6"/>
      <c r="T221" s="6"/>
      <c r="U221" s="6"/>
      <c r="V221" s="6"/>
      <c r="W221" s="6"/>
      <c r="X221" s="6"/>
      <c r="Y221" s="6"/>
      <c r="Z221" s="6"/>
      <c r="AA221" s="6"/>
      <c r="AB221" s="6"/>
      <c r="AC221" s="6"/>
      <c r="AD221" s="6"/>
      <c r="AE221" s="6"/>
      <c r="AF221" s="6"/>
      <c r="AG221" s="6"/>
      <c r="AH221" s="6"/>
      <c r="AI221" s="6"/>
      <c r="AJ221" s="6"/>
      <c r="AK221" s="6"/>
      <c r="AL221" s="6"/>
      <c r="AM221" s="6"/>
      <c r="AN221" s="6"/>
      <c r="AO221" s="6"/>
      <c r="AP221" s="6"/>
      <c r="AQ221" s="6"/>
      <c r="AR221" s="6"/>
      <c r="AS221" s="6"/>
      <c r="AT221" s="6"/>
      <c r="AU221" s="6"/>
      <c r="AV221" s="6"/>
      <c r="AW221" s="6"/>
      <c r="AX221" s="6"/>
      <c r="AY221" s="6"/>
      <c r="AZ221" s="6"/>
      <c r="BA221" s="6"/>
      <c r="BB221" s="6"/>
      <c r="BC221" s="6"/>
      <c r="BD221" s="6"/>
      <c r="BE221" s="6"/>
      <c r="BF221" s="6"/>
      <c r="BG221" s="6"/>
      <c r="BH221" s="6"/>
      <c r="BI221" s="6"/>
      <c r="BJ221" s="6"/>
      <c r="BK221" s="6"/>
      <c r="BL221" s="6"/>
      <c r="BM221" s="6"/>
      <c r="BN221" s="6"/>
      <c r="BO221" s="6"/>
      <c r="BP221" s="6"/>
      <c r="BQ221" s="6"/>
      <c r="BR221" s="6"/>
      <c r="BS221" s="6"/>
      <c r="BT221" s="6"/>
      <c r="BU221" s="6"/>
      <c r="BV221" s="6"/>
      <c r="BW221" s="6"/>
      <c r="BX221" s="6"/>
      <c r="BY221" s="6"/>
      <c r="BZ221" s="6"/>
      <c r="CA221" s="6"/>
      <c r="CB221" s="6"/>
      <c r="CC221" s="6"/>
      <c r="CD221" s="6"/>
      <c r="CE221" s="6"/>
      <c r="CF221" s="6"/>
      <c r="CG221" s="6"/>
      <c r="CH221" s="6"/>
      <c r="CI221" s="6"/>
      <c r="CJ221" s="6"/>
      <c r="CK221" s="6"/>
      <c r="CL221" s="6"/>
      <c r="CM221" s="6"/>
    </row>
    <row r="222" spans="1:91" s="2" customFormat="1" ht="14.5" x14ac:dyDescent="0.35">
      <c r="A222" s="5"/>
      <c r="B222" s="5"/>
      <c r="C222" s="5"/>
      <c r="D222" s="5"/>
      <c r="E222" s="5"/>
      <c r="F222" s="5"/>
      <c r="G222" s="73"/>
      <c r="H222" s="5"/>
      <c r="I222" s="5"/>
      <c r="J222" s="5"/>
      <c r="K222" s="228"/>
      <c r="L222" s="6"/>
      <c r="M222" s="6"/>
      <c r="N222" s="6"/>
      <c r="O222" s="6"/>
      <c r="P222" s="6"/>
      <c r="Q222" s="6"/>
      <c r="R222" s="6"/>
      <c r="S222" s="6"/>
      <c r="T222" s="6"/>
      <c r="U222" s="6"/>
      <c r="V222" s="6"/>
      <c r="W222" s="6"/>
      <c r="X222" s="6"/>
      <c r="Y222" s="6"/>
      <c r="Z222" s="6"/>
      <c r="AA222" s="6"/>
      <c r="AB222" s="6"/>
      <c r="AC222" s="6"/>
      <c r="AD222" s="6"/>
      <c r="AE222" s="6"/>
      <c r="AF222" s="6"/>
      <c r="AG222" s="6"/>
      <c r="AH222" s="6"/>
      <c r="AI222" s="6"/>
      <c r="AJ222" s="6"/>
      <c r="AK222" s="6"/>
      <c r="AL222" s="6"/>
      <c r="AM222" s="6"/>
      <c r="AN222" s="6"/>
      <c r="AO222" s="6"/>
      <c r="AP222" s="6"/>
      <c r="AQ222" s="6"/>
      <c r="AR222" s="6"/>
      <c r="AS222" s="6"/>
      <c r="AT222" s="6"/>
      <c r="AU222" s="6"/>
      <c r="AV222" s="6"/>
      <c r="AW222" s="6"/>
      <c r="AX222" s="6"/>
      <c r="AY222" s="6"/>
      <c r="AZ222" s="6"/>
      <c r="BA222" s="6"/>
      <c r="BB222" s="6"/>
      <c r="BC222" s="6"/>
      <c r="BD222" s="6"/>
      <c r="BE222" s="6"/>
      <c r="BF222" s="6"/>
      <c r="BG222" s="6"/>
      <c r="BH222" s="6"/>
      <c r="BI222" s="6"/>
      <c r="BJ222" s="6"/>
      <c r="BK222" s="6"/>
      <c r="BL222" s="6"/>
      <c r="BM222" s="6"/>
      <c r="BN222" s="6"/>
      <c r="BO222" s="6"/>
      <c r="BP222" s="6"/>
      <c r="BQ222" s="6"/>
      <c r="BR222" s="6"/>
      <c r="BS222" s="6"/>
      <c r="BT222" s="6"/>
      <c r="BU222" s="6"/>
      <c r="BV222" s="6"/>
      <c r="BW222" s="6"/>
      <c r="BX222" s="6"/>
      <c r="BY222" s="6"/>
      <c r="BZ222" s="6"/>
      <c r="CA222" s="6"/>
      <c r="CB222" s="6"/>
      <c r="CC222" s="6"/>
      <c r="CD222" s="6"/>
      <c r="CE222" s="6"/>
      <c r="CF222" s="6"/>
      <c r="CG222" s="6"/>
      <c r="CH222" s="6"/>
      <c r="CI222" s="6"/>
      <c r="CJ222" s="6"/>
      <c r="CK222" s="6"/>
      <c r="CL222" s="6"/>
      <c r="CM222" s="6"/>
    </row>
    <row r="223" spans="1:91" s="2" customFormat="1" ht="14.5" x14ac:dyDescent="0.35">
      <c r="A223" s="5"/>
      <c r="B223" s="5"/>
      <c r="C223" s="5"/>
      <c r="D223" s="5"/>
      <c r="E223" s="5"/>
      <c r="F223" s="5"/>
      <c r="G223" s="73"/>
      <c r="H223" s="5"/>
      <c r="I223" s="5"/>
      <c r="J223" s="5"/>
      <c r="K223" s="228"/>
      <c r="L223" s="6"/>
      <c r="M223" s="6"/>
      <c r="N223" s="6"/>
      <c r="O223" s="6"/>
      <c r="P223" s="6"/>
      <c r="Q223" s="6"/>
      <c r="R223" s="6"/>
      <c r="S223" s="6"/>
      <c r="T223" s="6"/>
      <c r="U223" s="6"/>
      <c r="V223" s="6"/>
      <c r="W223" s="6"/>
      <c r="X223" s="6"/>
      <c r="Y223" s="6"/>
      <c r="Z223" s="6"/>
      <c r="AA223" s="6"/>
      <c r="AB223" s="6"/>
      <c r="AC223" s="6"/>
      <c r="AD223" s="6"/>
      <c r="AE223" s="6"/>
      <c r="AF223" s="6"/>
      <c r="AG223" s="6"/>
      <c r="AH223" s="6"/>
      <c r="AI223" s="6"/>
      <c r="AJ223" s="6"/>
      <c r="AK223" s="6"/>
      <c r="AL223" s="6"/>
      <c r="AM223" s="6"/>
      <c r="AN223" s="6"/>
      <c r="AO223" s="6"/>
      <c r="AP223" s="6"/>
      <c r="AQ223" s="6"/>
      <c r="AR223" s="6"/>
      <c r="AS223" s="6"/>
      <c r="AT223" s="6"/>
      <c r="AU223" s="6"/>
      <c r="AV223" s="6"/>
      <c r="AW223" s="6"/>
      <c r="AX223" s="6"/>
      <c r="AY223" s="6"/>
      <c r="AZ223" s="6"/>
      <c r="BA223" s="6"/>
      <c r="BB223" s="6"/>
      <c r="BC223" s="6"/>
      <c r="BD223" s="6"/>
      <c r="BE223" s="6"/>
      <c r="BF223" s="6"/>
      <c r="BG223" s="6"/>
      <c r="BH223" s="6"/>
      <c r="BI223" s="6"/>
      <c r="BJ223" s="6"/>
      <c r="BK223" s="6"/>
      <c r="BL223" s="6"/>
      <c r="BM223" s="6"/>
      <c r="BN223" s="6"/>
      <c r="BO223" s="6"/>
      <c r="BP223" s="6"/>
      <c r="BQ223" s="6"/>
      <c r="BR223" s="6"/>
      <c r="BS223" s="6"/>
      <c r="BT223" s="6"/>
      <c r="BU223" s="6"/>
      <c r="BV223" s="6"/>
      <c r="BW223" s="6"/>
      <c r="BX223" s="6"/>
      <c r="BY223" s="6"/>
      <c r="BZ223" s="6"/>
      <c r="CA223" s="6"/>
      <c r="CB223" s="6"/>
      <c r="CC223" s="6"/>
      <c r="CD223" s="6"/>
      <c r="CE223" s="6"/>
      <c r="CF223" s="6"/>
      <c r="CG223" s="6"/>
      <c r="CH223" s="6"/>
      <c r="CI223" s="6"/>
      <c r="CJ223" s="6"/>
      <c r="CK223" s="6"/>
      <c r="CL223" s="6"/>
      <c r="CM223" s="6"/>
    </row>
    <row r="224" spans="1:91" s="2" customFormat="1" ht="14.5" x14ac:dyDescent="0.35">
      <c r="A224" s="5"/>
      <c r="B224" s="5"/>
      <c r="C224" s="5"/>
      <c r="D224" s="5"/>
      <c r="E224" s="5"/>
      <c r="F224" s="5"/>
      <c r="G224" s="73"/>
      <c r="H224" s="5"/>
      <c r="I224" s="5"/>
      <c r="J224" s="5"/>
      <c r="K224" s="228"/>
      <c r="L224" s="6"/>
      <c r="M224" s="6"/>
      <c r="N224" s="6"/>
      <c r="O224" s="6"/>
      <c r="P224" s="6"/>
      <c r="Q224" s="6"/>
      <c r="R224" s="6"/>
      <c r="S224" s="6"/>
      <c r="T224" s="6"/>
      <c r="U224" s="6"/>
      <c r="V224" s="6"/>
      <c r="W224" s="6"/>
      <c r="X224" s="6"/>
      <c r="Y224" s="6"/>
      <c r="Z224" s="6"/>
      <c r="AA224" s="6"/>
      <c r="AB224" s="6"/>
      <c r="AC224" s="6"/>
      <c r="AD224" s="6"/>
      <c r="AE224" s="6"/>
      <c r="AF224" s="6"/>
      <c r="AG224" s="6"/>
      <c r="AH224" s="6"/>
      <c r="AI224" s="6"/>
      <c r="AJ224" s="6"/>
      <c r="AK224" s="6"/>
      <c r="AL224" s="6"/>
      <c r="AM224" s="6"/>
      <c r="AN224" s="6"/>
      <c r="AO224" s="6"/>
      <c r="AP224" s="6"/>
      <c r="AQ224" s="6"/>
      <c r="AR224" s="6"/>
      <c r="AS224" s="6"/>
      <c r="AT224" s="6"/>
      <c r="AU224" s="6"/>
      <c r="AV224" s="6"/>
      <c r="AW224" s="6"/>
      <c r="AX224" s="6"/>
      <c r="AY224" s="6"/>
      <c r="AZ224" s="6"/>
      <c r="BA224" s="6"/>
      <c r="BB224" s="6"/>
      <c r="BC224" s="6"/>
      <c r="BD224" s="6"/>
      <c r="BE224" s="6"/>
      <c r="BF224" s="6"/>
      <c r="BG224" s="6"/>
      <c r="BH224" s="6"/>
      <c r="BI224" s="6"/>
      <c r="BJ224" s="6"/>
      <c r="BK224" s="6"/>
      <c r="BL224" s="6"/>
      <c r="BM224" s="6"/>
      <c r="BN224" s="6"/>
      <c r="BO224" s="6"/>
      <c r="BP224" s="6"/>
      <c r="BQ224" s="6"/>
      <c r="BR224" s="6"/>
      <c r="BS224" s="6"/>
      <c r="BT224" s="6"/>
      <c r="BU224" s="6"/>
      <c r="BV224" s="6"/>
      <c r="BW224" s="6"/>
      <c r="BX224" s="6"/>
      <c r="BY224" s="6"/>
      <c r="BZ224" s="6"/>
      <c r="CA224" s="6"/>
      <c r="CB224" s="6"/>
      <c r="CC224" s="6"/>
      <c r="CD224" s="6"/>
      <c r="CE224" s="6"/>
      <c r="CF224" s="6"/>
      <c r="CG224" s="6"/>
      <c r="CH224" s="6"/>
      <c r="CI224" s="6"/>
      <c r="CJ224" s="6"/>
      <c r="CK224" s="6"/>
      <c r="CL224" s="6"/>
      <c r="CM224" s="6"/>
    </row>
    <row r="225" spans="1:91" s="2" customFormat="1" ht="14.5" x14ac:dyDescent="0.35">
      <c r="A225" s="5"/>
      <c r="B225" s="5"/>
      <c r="C225" s="5"/>
      <c r="D225" s="5"/>
      <c r="E225" s="5"/>
      <c r="F225" s="5"/>
      <c r="G225" s="73"/>
      <c r="H225" s="5"/>
      <c r="I225" s="5"/>
      <c r="J225" s="5"/>
      <c r="K225" s="228"/>
      <c r="L225" s="6"/>
      <c r="M225" s="6"/>
      <c r="N225" s="6"/>
      <c r="O225" s="6"/>
      <c r="P225" s="6"/>
      <c r="Q225" s="6"/>
      <c r="R225" s="6"/>
      <c r="S225" s="6"/>
      <c r="T225" s="6"/>
      <c r="U225" s="6"/>
      <c r="V225" s="6"/>
      <c r="W225" s="6"/>
      <c r="X225" s="6"/>
      <c r="Y225" s="6"/>
      <c r="Z225" s="6"/>
      <c r="AA225" s="6"/>
      <c r="AB225" s="6"/>
      <c r="AC225" s="6"/>
      <c r="AD225" s="6"/>
      <c r="AE225" s="6"/>
      <c r="AF225" s="6"/>
      <c r="AG225" s="6"/>
      <c r="AH225" s="6"/>
      <c r="AI225" s="6"/>
      <c r="AJ225" s="6"/>
      <c r="AK225" s="6"/>
      <c r="AL225" s="6"/>
      <c r="AM225" s="6"/>
      <c r="AN225" s="6"/>
      <c r="AO225" s="6"/>
      <c r="AP225" s="6"/>
      <c r="AQ225" s="6"/>
      <c r="AR225" s="6"/>
      <c r="AS225" s="6"/>
      <c r="AT225" s="6"/>
      <c r="AU225" s="6"/>
      <c r="AV225" s="6"/>
      <c r="AW225" s="6"/>
      <c r="AX225" s="6"/>
      <c r="AY225" s="6"/>
      <c r="AZ225" s="6"/>
      <c r="BA225" s="6"/>
      <c r="BB225" s="6"/>
      <c r="BC225" s="6"/>
      <c r="BD225" s="6"/>
      <c r="BE225" s="6"/>
      <c r="BF225" s="6"/>
      <c r="BG225" s="6"/>
      <c r="BH225" s="6"/>
      <c r="BI225" s="6"/>
      <c r="BJ225" s="6"/>
      <c r="BK225" s="6"/>
      <c r="BL225" s="6"/>
      <c r="BM225" s="6"/>
      <c r="BN225" s="6"/>
      <c r="BO225" s="6"/>
      <c r="BP225" s="6"/>
      <c r="BQ225" s="6"/>
      <c r="BR225" s="6"/>
      <c r="BS225" s="6"/>
      <c r="BT225" s="6"/>
      <c r="BU225" s="6"/>
      <c r="BV225" s="6"/>
      <c r="BW225" s="6"/>
      <c r="BX225" s="6"/>
      <c r="BY225" s="6"/>
      <c r="BZ225" s="6"/>
      <c r="CA225" s="6"/>
      <c r="CB225" s="6"/>
      <c r="CC225" s="6"/>
      <c r="CD225" s="6"/>
      <c r="CE225" s="6"/>
      <c r="CF225" s="6"/>
      <c r="CG225" s="6"/>
      <c r="CH225" s="6"/>
      <c r="CI225" s="6"/>
      <c r="CJ225" s="6"/>
      <c r="CK225" s="6"/>
      <c r="CL225" s="6"/>
      <c r="CM225" s="6"/>
    </row>
    <row r="226" spans="1:91" s="2" customFormat="1" ht="14.5" x14ac:dyDescent="0.35">
      <c r="A226" s="5"/>
      <c r="B226" s="5"/>
      <c r="C226" s="5"/>
      <c r="D226" s="5"/>
      <c r="E226" s="5"/>
      <c r="F226" s="5"/>
      <c r="G226" s="73"/>
      <c r="H226" s="5"/>
      <c r="I226" s="5"/>
      <c r="J226" s="5"/>
      <c r="K226" s="228"/>
      <c r="L226" s="6"/>
      <c r="M226" s="6"/>
      <c r="N226" s="6"/>
      <c r="O226" s="6"/>
      <c r="P226" s="6"/>
      <c r="Q226" s="6"/>
      <c r="R226" s="6"/>
      <c r="S226" s="6"/>
      <c r="T226" s="6"/>
      <c r="U226" s="6"/>
      <c r="V226" s="6"/>
      <c r="W226" s="6"/>
      <c r="X226" s="6"/>
      <c r="Y226" s="6"/>
      <c r="Z226" s="6"/>
      <c r="AA226" s="6"/>
      <c r="AB226" s="6"/>
      <c r="AC226" s="6"/>
      <c r="AD226" s="6"/>
      <c r="AE226" s="6"/>
      <c r="AF226" s="6"/>
      <c r="AG226" s="6"/>
      <c r="AH226" s="6"/>
      <c r="AI226" s="6"/>
      <c r="AJ226" s="6"/>
      <c r="AK226" s="6"/>
      <c r="AL226" s="6"/>
      <c r="AM226" s="6"/>
      <c r="AN226" s="6"/>
      <c r="AO226" s="6"/>
      <c r="AP226" s="6"/>
      <c r="AQ226" s="6"/>
      <c r="AR226" s="6"/>
      <c r="AS226" s="6"/>
      <c r="AT226" s="6"/>
      <c r="AU226" s="6"/>
      <c r="AV226" s="6"/>
      <c r="AW226" s="6"/>
      <c r="AX226" s="6"/>
      <c r="AY226" s="6"/>
      <c r="AZ226" s="6"/>
      <c r="BA226" s="6"/>
      <c r="BB226" s="6"/>
      <c r="BC226" s="6"/>
      <c r="BD226" s="6"/>
      <c r="BE226" s="6"/>
      <c r="BF226" s="6"/>
      <c r="BG226" s="6"/>
      <c r="BH226" s="6"/>
      <c r="BI226" s="6"/>
      <c r="BJ226" s="6"/>
      <c r="BK226" s="6"/>
      <c r="BL226" s="6"/>
      <c r="BM226" s="6"/>
      <c r="BN226" s="6"/>
      <c r="BO226" s="6"/>
      <c r="BP226" s="6"/>
      <c r="BQ226" s="6"/>
      <c r="BR226" s="6"/>
      <c r="BS226" s="6"/>
      <c r="BT226" s="6"/>
      <c r="BU226" s="6"/>
      <c r="BV226" s="6"/>
      <c r="BW226" s="6"/>
      <c r="BX226" s="6"/>
      <c r="BY226" s="6"/>
      <c r="BZ226" s="6"/>
      <c r="CA226" s="6"/>
      <c r="CB226" s="6"/>
      <c r="CC226" s="6"/>
      <c r="CD226" s="6"/>
      <c r="CE226" s="6"/>
      <c r="CF226" s="6"/>
      <c r="CG226" s="6"/>
      <c r="CH226" s="6"/>
      <c r="CI226" s="6"/>
      <c r="CJ226" s="6"/>
      <c r="CK226" s="6"/>
      <c r="CL226" s="6"/>
      <c r="CM226" s="6"/>
    </row>
    <row r="227" spans="1:91" s="2" customFormat="1" ht="14.5" x14ac:dyDescent="0.35">
      <c r="A227" s="5"/>
      <c r="B227" s="5"/>
      <c r="C227" s="5"/>
      <c r="D227" s="5"/>
      <c r="E227" s="5"/>
      <c r="F227" s="5"/>
      <c r="G227" s="73"/>
      <c r="H227" s="5"/>
      <c r="I227" s="5"/>
      <c r="J227" s="5"/>
      <c r="K227" s="228"/>
      <c r="L227" s="6"/>
      <c r="M227" s="6"/>
      <c r="N227" s="6"/>
      <c r="O227" s="6"/>
      <c r="P227" s="6"/>
      <c r="Q227" s="6"/>
      <c r="R227" s="6"/>
      <c r="S227" s="6"/>
      <c r="T227" s="6"/>
      <c r="U227" s="6"/>
      <c r="V227" s="6"/>
      <c r="W227" s="6"/>
      <c r="X227" s="6"/>
      <c r="Y227" s="6"/>
      <c r="Z227" s="6"/>
      <c r="AA227" s="6"/>
      <c r="AB227" s="6"/>
      <c r="AC227" s="6"/>
      <c r="AD227" s="6"/>
      <c r="AE227" s="6"/>
      <c r="AF227" s="6"/>
      <c r="AG227" s="6"/>
      <c r="AH227" s="6"/>
      <c r="AI227" s="6"/>
      <c r="AJ227" s="6"/>
      <c r="AK227" s="6"/>
      <c r="AL227" s="6"/>
      <c r="AM227" s="6"/>
      <c r="AN227" s="6"/>
      <c r="AO227" s="6"/>
      <c r="AP227" s="6"/>
      <c r="AQ227" s="6"/>
      <c r="AR227" s="6"/>
      <c r="AS227" s="6"/>
      <c r="AT227" s="6"/>
      <c r="AU227" s="6"/>
      <c r="AV227" s="6"/>
      <c r="AW227" s="6"/>
      <c r="AX227" s="6"/>
      <c r="AY227" s="6"/>
      <c r="AZ227" s="6"/>
      <c r="BA227" s="6"/>
      <c r="BB227" s="6"/>
      <c r="BC227" s="6"/>
      <c r="BD227" s="6"/>
      <c r="BE227" s="6"/>
      <c r="BF227" s="6"/>
      <c r="BG227" s="6"/>
      <c r="BH227" s="6"/>
      <c r="BI227" s="6"/>
      <c r="BJ227" s="6"/>
      <c r="BK227" s="6"/>
      <c r="BL227" s="6"/>
      <c r="BM227" s="6"/>
      <c r="BN227" s="6"/>
      <c r="BO227" s="6"/>
      <c r="BP227" s="6"/>
      <c r="BQ227" s="6"/>
      <c r="BR227" s="6"/>
      <c r="BS227" s="6"/>
      <c r="BT227" s="6"/>
      <c r="BU227" s="6"/>
      <c r="BV227" s="6"/>
      <c r="BW227" s="6"/>
      <c r="BX227" s="6"/>
      <c r="BY227" s="6"/>
      <c r="BZ227" s="6"/>
      <c r="CA227" s="6"/>
      <c r="CB227" s="6"/>
      <c r="CC227" s="6"/>
      <c r="CD227" s="6"/>
      <c r="CE227" s="6"/>
      <c r="CF227" s="6"/>
      <c r="CG227" s="6"/>
      <c r="CH227" s="6"/>
      <c r="CI227" s="6"/>
      <c r="CJ227" s="6"/>
      <c r="CK227" s="6"/>
      <c r="CL227" s="6"/>
      <c r="CM227" s="6"/>
    </row>
    <row r="228" spans="1:91" s="2" customFormat="1" ht="14.5" x14ac:dyDescent="0.35">
      <c r="A228" s="5"/>
      <c r="B228" s="5"/>
      <c r="C228" s="5"/>
      <c r="D228" s="5"/>
      <c r="E228" s="5"/>
      <c r="F228" s="5"/>
      <c r="G228" s="73"/>
      <c r="H228" s="5"/>
      <c r="I228" s="5"/>
      <c r="J228" s="5"/>
      <c r="K228" s="228"/>
      <c r="L228" s="6"/>
      <c r="M228" s="6"/>
      <c r="N228" s="6"/>
      <c r="O228" s="6"/>
      <c r="P228" s="6"/>
      <c r="Q228" s="6"/>
      <c r="R228" s="6"/>
      <c r="S228" s="6"/>
      <c r="T228" s="6"/>
      <c r="U228" s="6"/>
      <c r="V228" s="6"/>
      <c r="W228" s="6"/>
      <c r="X228" s="6"/>
      <c r="Y228" s="6"/>
      <c r="Z228" s="6"/>
      <c r="AA228" s="6"/>
      <c r="AB228" s="6"/>
      <c r="AC228" s="6"/>
      <c r="AD228" s="6"/>
      <c r="AE228" s="6"/>
      <c r="AF228" s="6"/>
      <c r="AG228" s="6"/>
      <c r="AH228" s="6"/>
      <c r="AI228" s="6"/>
      <c r="AJ228" s="6"/>
      <c r="AK228" s="6"/>
      <c r="AL228" s="6"/>
      <c r="AM228" s="6"/>
      <c r="AN228" s="6"/>
      <c r="AO228" s="6"/>
      <c r="AP228" s="6"/>
      <c r="AQ228" s="6"/>
      <c r="AR228" s="6"/>
      <c r="AS228" s="6"/>
      <c r="AT228" s="6"/>
      <c r="AU228" s="6"/>
      <c r="AV228" s="6"/>
      <c r="AW228" s="6"/>
      <c r="AX228" s="6"/>
      <c r="AY228" s="6"/>
      <c r="AZ228" s="6"/>
      <c r="BA228" s="6"/>
      <c r="BB228" s="6"/>
      <c r="BC228" s="6"/>
      <c r="BD228" s="6"/>
      <c r="BE228" s="6"/>
      <c r="BF228" s="6"/>
      <c r="BG228" s="6"/>
      <c r="BH228" s="6"/>
      <c r="BI228" s="6"/>
      <c r="BJ228" s="6"/>
      <c r="BK228" s="6"/>
      <c r="BL228" s="6"/>
      <c r="BM228" s="6"/>
      <c r="BN228" s="6"/>
      <c r="BO228" s="6"/>
      <c r="BP228" s="6"/>
      <c r="BQ228" s="6"/>
      <c r="BR228" s="6"/>
      <c r="BS228" s="6"/>
      <c r="BT228" s="6"/>
      <c r="BU228" s="6"/>
      <c r="BV228" s="6"/>
      <c r="BW228" s="6"/>
      <c r="BX228" s="6"/>
      <c r="BY228" s="6"/>
      <c r="BZ228" s="6"/>
      <c r="CA228" s="6"/>
      <c r="CB228" s="6"/>
      <c r="CC228" s="6"/>
      <c r="CD228" s="6"/>
      <c r="CE228" s="6"/>
      <c r="CF228" s="6"/>
      <c r="CG228" s="6"/>
      <c r="CH228" s="6"/>
      <c r="CI228" s="6"/>
      <c r="CJ228" s="6"/>
      <c r="CK228" s="6"/>
      <c r="CL228" s="6"/>
      <c r="CM228" s="6"/>
    </row>
    <row r="229" spans="1:91" s="2" customFormat="1" ht="14.5" x14ac:dyDescent="0.35">
      <c r="A229" s="5"/>
      <c r="B229" s="5"/>
      <c r="C229" s="5"/>
      <c r="D229" s="5"/>
      <c r="E229" s="5"/>
      <c r="F229" s="5"/>
      <c r="G229" s="73"/>
      <c r="H229" s="5"/>
      <c r="I229" s="5"/>
      <c r="J229" s="5"/>
      <c r="K229" s="228"/>
      <c r="L229" s="6"/>
      <c r="M229" s="6"/>
      <c r="N229" s="6"/>
      <c r="O229" s="6"/>
      <c r="P229" s="6"/>
      <c r="Q229" s="6"/>
      <c r="R229" s="6"/>
      <c r="S229" s="6"/>
      <c r="T229" s="6"/>
      <c r="U229" s="6"/>
      <c r="V229" s="6"/>
      <c r="W229" s="6"/>
      <c r="X229" s="6"/>
      <c r="Y229" s="6"/>
      <c r="Z229" s="6"/>
      <c r="AA229" s="6"/>
      <c r="AB229" s="6"/>
      <c r="AC229" s="6"/>
      <c r="AD229" s="6"/>
      <c r="AE229" s="6"/>
      <c r="AF229" s="6"/>
      <c r="AG229" s="6"/>
      <c r="AH229" s="6"/>
      <c r="AI229" s="6"/>
      <c r="AJ229" s="6"/>
      <c r="AK229" s="6"/>
      <c r="AL229" s="6"/>
      <c r="AM229" s="6"/>
      <c r="AN229" s="6"/>
      <c r="AO229" s="6"/>
      <c r="AP229" s="6"/>
      <c r="AQ229" s="6"/>
      <c r="AR229" s="6"/>
      <c r="AS229" s="6"/>
      <c r="AT229" s="6"/>
      <c r="AU229" s="6"/>
      <c r="AV229" s="6"/>
      <c r="AW229" s="6"/>
      <c r="AX229" s="6"/>
      <c r="AY229" s="6"/>
      <c r="AZ229" s="6"/>
      <c r="BA229" s="6"/>
      <c r="BB229" s="6"/>
      <c r="BC229" s="6"/>
      <c r="BD229" s="6"/>
      <c r="BE229" s="6"/>
      <c r="BF229" s="6"/>
      <c r="BG229" s="6"/>
      <c r="BH229" s="6"/>
      <c r="BI229" s="6"/>
      <c r="BJ229" s="6"/>
      <c r="BK229" s="6"/>
      <c r="BL229" s="6"/>
      <c r="BM229" s="6"/>
      <c r="BN229" s="6"/>
      <c r="BO229" s="6"/>
      <c r="BP229" s="6"/>
      <c r="BQ229" s="6"/>
      <c r="BR229" s="6"/>
      <c r="BS229" s="6"/>
      <c r="BT229" s="6"/>
      <c r="BU229" s="6"/>
      <c r="BV229" s="6"/>
      <c r="BW229" s="6"/>
      <c r="BX229" s="6"/>
      <c r="BY229" s="6"/>
      <c r="BZ229" s="6"/>
      <c r="CA229" s="6"/>
      <c r="CB229" s="6"/>
      <c r="CC229" s="6"/>
      <c r="CD229" s="6"/>
      <c r="CE229" s="6"/>
      <c r="CF229" s="6"/>
      <c r="CG229" s="6"/>
      <c r="CH229" s="6"/>
      <c r="CI229" s="6"/>
      <c r="CJ229" s="6"/>
      <c r="CK229" s="6"/>
      <c r="CL229" s="6"/>
      <c r="CM229" s="6"/>
    </row>
    <row r="230" spans="1:91" s="2" customFormat="1" ht="14.5" x14ac:dyDescent="0.35">
      <c r="A230" s="5"/>
      <c r="B230" s="5"/>
      <c r="C230" s="5"/>
      <c r="D230" s="5"/>
      <c r="E230" s="5"/>
      <c r="F230" s="5"/>
      <c r="G230" s="73"/>
      <c r="H230" s="5"/>
      <c r="I230" s="5"/>
      <c r="J230" s="5"/>
      <c r="K230" s="228"/>
      <c r="L230" s="6"/>
      <c r="M230" s="6"/>
      <c r="N230" s="6"/>
      <c r="O230" s="6"/>
      <c r="P230" s="6"/>
      <c r="Q230" s="6"/>
      <c r="R230" s="6"/>
      <c r="S230" s="6"/>
      <c r="T230" s="6"/>
      <c r="U230" s="6"/>
      <c r="V230" s="6"/>
      <c r="W230" s="6"/>
      <c r="X230" s="6"/>
      <c r="Y230" s="6"/>
      <c r="Z230" s="6"/>
      <c r="AA230" s="6"/>
      <c r="AB230" s="6"/>
      <c r="AC230" s="6"/>
      <c r="AD230" s="6"/>
      <c r="AE230" s="6"/>
      <c r="AF230" s="6"/>
      <c r="AG230" s="6"/>
      <c r="AH230" s="6"/>
      <c r="AI230" s="6"/>
      <c r="AJ230" s="6"/>
      <c r="AK230" s="6"/>
      <c r="AL230" s="6"/>
      <c r="AM230" s="6"/>
      <c r="AN230" s="6"/>
      <c r="AO230" s="6"/>
      <c r="AP230" s="6"/>
      <c r="AQ230" s="6"/>
      <c r="AR230" s="6"/>
      <c r="AS230" s="6"/>
      <c r="AT230" s="6"/>
      <c r="AU230" s="6"/>
      <c r="AV230" s="6"/>
      <c r="AW230" s="6"/>
      <c r="AX230" s="6"/>
      <c r="AY230" s="6"/>
      <c r="AZ230" s="6"/>
      <c r="BA230" s="6"/>
      <c r="BB230" s="6"/>
      <c r="BC230" s="6"/>
      <c r="BD230" s="6"/>
      <c r="BE230" s="6"/>
      <c r="BF230" s="6"/>
      <c r="BG230" s="6"/>
      <c r="BH230" s="6"/>
      <c r="BI230" s="6"/>
      <c r="BJ230" s="6"/>
      <c r="BK230" s="6"/>
      <c r="BL230" s="6"/>
      <c r="BM230" s="6"/>
      <c r="BN230" s="6"/>
      <c r="BO230" s="6"/>
      <c r="BP230" s="6"/>
      <c r="BQ230" s="6"/>
      <c r="BR230" s="6"/>
      <c r="BS230" s="6"/>
      <c r="BT230" s="6"/>
      <c r="BU230" s="6"/>
      <c r="BV230" s="6"/>
      <c r="BW230" s="6"/>
      <c r="BX230" s="6"/>
      <c r="BY230" s="6"/>
      <c r="BZ230" s="6"/>
      <c r="CA230" s="6"/>
      <c r="CB230" s="6"/>
      <c r="CC230" s="6"/>
      <c r="CD230" s="6"/>
      <c r="CE230" s="6"/>
      <c r="CF230" s="6"/>
      <c r="CG230" s="6"/>
      <c r="CH230" s="6"/>
      <c r="CI230" s="6"/>
      <c r="CJ230" s="6"/>
      <c r="CK230" s="6"/>
      <c r="CL230" s="6"/>
      <c r="CM230" s="6"/>
    </row>
    <row r="231" spans="1:91" s="2" customFormat="1" ht="14.5" x14ac:dyDescent="0.35">
      <c r="A231" s="5"/>
      <c r="B231" s="5"/>
      <c r="C231" s="5"/>
      <c r="D231" s="5"/>
      <c r="E231" s="5"/>
      <c r="F231" s="5"/>
      <c r="G231" s="73"/>
      <c r="H231" s="5"/>
      <c r="I231" s="5"/>
      <c r="J231" s="5"/>
      <c r="K231" s="228"/>
      <c r="L231" s="6"/>
      <c r="M231" s="6"/>
      <c r="N231" s="6"/>
      <c r="O231" s="6"/>
      <c r="P231" s="6"/>
      <c r="Q231" s="6"/>
      <c r="R231" s="6"/>
      <c r="S231" s="6"/>
      <c r="T231" s="6"/>
      <c r="U231" s="6"/>
      <c r="V231" s="6"/>
      <c r="W231" s="6"/>
      <c r="X231" s="6"/>
      <c r="Y231" s="6"/>
      <c r="Z231" s="6"/>
      <c r="AA231" s="6"/>
      <c r="AB231" s="6"/>
      <c r="AC231" s="6"/>
      <c r="AD231" s="6"/>
      <c r="AE231" s="6"/>
      <c r="AF231" s="6"/>
      <c r="AG231" s="6"/>
      <c r="AH231" s="6"/>
      <c r="AI231" s="6"/>
      <c r="AJ231" s="6"/>
      <c r="AK231" s="6"/>
      <c r="AL231" s="6"/>
      <c r="AM231" s="6"/>
      <c r="AN231" s="6"/>
      <c r="AO231" s="6"/>
      <c r="AP231" s="6"/>
      <c r="AQ231" s="6"/>
      <c r="AR231" s="6"/>
      <c r="AS231" s="6"/>
      <c r="AT231" s="6"/>
      <c r="AU231" s="6"/>
      <c r="AV231" s="6"/>
      <c r="AW231" s="6"/>
      <c r="AX231" s="6"/>
      <c r="AY231" s="6"/>
      <c r="AZ231" s="6"/>
      <c r="BA231" s="6"/>
      <c r="BB231" s="6"/>
      <c r="BC231" s="6"/>
      <c r="BD231" s="6"/>
      <c r="BE231" s="6"/>
      <c r="BF231" s="6"/>
      <c r="BG231" s="6"/>
      <c r="BH231" s="6"/>
      <c r="BI231" s="6"/>
      <c r="BJ231" s="6"/>
      <c r="BK231" s="6"/>
      <c r="BL231" s="6"/>
      <c r="BM231" s="6"/>
      <c r="BN231" s="6"/>
      <c r="BO231" s="6"/>
      <c r="BP231" s="6"/>
      <c r="BQ231" s="6"/>
      <c r="BR231" s="6"/>
      <c r="BS231" s="6"/>
      <c r="BT231" s="6"/>
      <c r="BU231" s="6"/>
      <c r="BV231" s="6"/>
      <c r="BW231" s="6"/>
      <c r="BX231" s="6"/>
      <c r="BY231" s="6"/>
      <c r="BZ231" s="6"/>
      <c r="CA231" s="6"/>
      <c r="CB231" s="6"/>
      <c r="CC231" s="6"/>
      <c r="CD231" s="6"/>
      <c r="CE231" s="6"/>
      <c r="CF231" s="6"/>
      <c r="CG231" s="6"/>
      <c r="CH231" s="6"/>
      <c r="CI231" s="6"/>
      <c r="CJ231" s="6"/>
      <c r="CK231" s="6"/>
      <c r="CL231" s="6"/>
      <c r="CM231" s="6"/>
    </row>
    <row r="232" spans="1:91" s="2" customFormat="1" ht="14.5" x14ac:dyDescent="0.35">
      <c r="A232" s="5"/>
      <c r="B232" s="5"/>
      <c r="C232" s="5"/>
      <c r="D232" s="5"/>
      <c r="E232" s="5"/>
      <c r="F232" s="5"/>
      <c r="G232" s="73"/>
      <c r="H232" s="5"/>
      <c r="I232" s="5"/>
      <c r="J232" s="5"/>
      <c r="K232" s="228"/>
      <c r="L232" s="6"/>
      <c r="M232" s="6"/>
      <c r="N232" s="6"/>
      <c r="O232" s="6"/>
      <c r="P232" s="6"/>
      <c r="Q232" s="6"/>
      <c r="R232" s="6"/>
      <c r="S232" s="6"/>
      <c r="T232" s="6"/>
      <c r="U232" s="6"/>
      <c r="V232" s="6"/>
      <c r="W232" s="6"/>
      <c r="X232" s="6"/>
      <c r="Y232" s="6"/>
      <c r="Z232" s="6"/>
      <c r="AA232" s="6"/>
      <c r="AB232" s="6"/>
      <c r="AC232" s="6"/>
      <c r="AD232" s="6"/>
      <c r="AE232" s="6"/>
      <c r="AF232" s="6"/>
      <c r="AG232" s="6"/>
      <c r="AH232" s="6"/>
      <c r="AI232" s="6"/>
      <c r="AJ232" s="6"/>
      <c r="AK232" s="6"/>
      <c r="AL232" s="6"/>
      <c r="AM232" s="6"/>
      <c r="AN232" s="6"/>
      <c r="AO232" s="6"/>
      <c r="AP232" s="6"/>
      <c r="AQ232" s="6"/>
      <c r="AR232" s="6"/>
      <c r="AS232" s="6"/>
      <c r="AT232" s="6"/>
      <c r="AU232" s="6"/>
      <c r="AV232" s="6"/>
      <c r="AW232" s="6"/>
      <c r="AX232" s="6"/>
      <c r="AY232" s="6"/>
      <c r="AZ232" s="6"/>
      <c r="BA232" s="6"/>
      <c r="BB232" s="6"/>
      <c r="BC232" s="6"/>
      <c r="BD232" s="6"/>
      <c r="BE232" s="6"/>
      <c r="BF232" s="6"/>
      <c r="BG232" s="6"/>
      <c r="BH232" s="6"/>
      <c r="BI232" s="6"/>
      <c r="BJ232" s="6"/>
      <c r="BK232" s="6"/>
      <c r="BL232" s="6"/>
      <c r="BM232" s="6"/>
      <c r="BN232" s="6"/>
      <c r="BO232" s="6"/>
      <c r="BP232" s="6"/>
      <c r="BQ232" s="6"/>
      <c r="BR232" s="6"/>
      <c r="BS232" s="6"/>
      <c r="BT232" s="6"/>
      <c r="BU232" s="6"/>
      <c r="BV232" s="6"/>
      <c r="BW232" s="6"/>
      <c r="BX232" s="6"/>
      <c r="BY232" s="6"/>
      <c r="BZ232" s="6"/>
      <c r="CA232" s="6"/>
      <c r="CB232" s="6"/>
      <c r="CC232" s="6"/>
      <c r="CD232" s="6"/>
      <c r="CE232" s="6"/>
      <c r="CF232" s="6"/>
      <c r="CG232" s="6"/>
      <c r="CH232" s="6"/>
      <c r="CI232" s="6"/>
      <c r="CJ232" s="6"/>
      <c r="CK232" s="6"/>
      <c r="CL232" s="6"/>
      <c r="CM232" s="6"/>
    </row>
    <row r="233" spans="1:91" s="2" customFormat="1" ht="14.5" x14ac:dyDescent="0.35">
      <c r="A233" s="5"/>
      <c r="B233" s="5"/>
      <c r="C233" s="5"/>
      <c r="D233" s="5"/>
      <c r="E233" s="5"/>
      <c r="F233" s="5"/>
      <c r="G233" s="73"/>
      <c r="H233" s="5"/>
      <c r="I233" s="5"/>
      <c r="J233" s="5"/>
      <c r="K233" s="228"/>
      <c r="L233" s="6"/>
      <c r="M233" s="6"/>
      <c r="N233" s="6"/>
      <c r="O233" s="6"/>
      <c r="P233" s="6"/>
      <c r="Q233" s="6"/>
      <c r="R233" s="6"/>
      <c r="S233" s="6"/>
      <c r="T233" s="6"/>
      <c r="U233" s="6"/>
      <c r="V233" s="6"/>
      <c r="W233" s="6"/>
      <c r="X233" s="6"/>
      <c r="Y233" s="6"/>
      <c r="Z233" s="6"/>
      <c r="AA233" s="6"/>
      <c r="AB233" s="6"/>
      <c r="AC233" s="6"/>
      <c r="AD233" s="6"/>
      <c r="AE233" s="6"/>
      <c r="AF233" s="6"/>
      <c r="AG233" s="6"/>
      <c r="AH233" s="6"/>
      <c r="AI233" s="6"/>
      <c r="AJ233" s="6"/>
      <c r="AK233" s="6"/>
      <c r="AL233" s="6"/>
      <c r="AM233" s="6"/>
      <c r="AN233" s="6"/>
      <c r="AO233" s="6"/>
      <c r="AP233" s="6"/>
      <c r="AQ233" s="6"/>
      <c r="AR233" s="6"/>
      <c r="AS233" s="6"/>
      <c r="AT233" s="6"/>
      <c r="AU233" s="6"/>
      <c r="AV233" s="6"/>
      <c r="AW233" s="6"/>
      <c r="AX233" s="6"/>
      <c r="AY233" s="6"/>
      <c r="AZ233" s="6"/>
      <c r="BA233" s="6"/>
      <c r="BB233" s="6"/>
      <c r="BC233" s="6"/>
      <c r="BD233" s="6"/>
      <c r="BE233" s="6"/>
      <c r="BF233" s="6"/>
      <c r="BG233" s="6"/>
      <c r="BH233" s="6"/>
      <c r="BI233" s="6"/>
      <c r="BJ233" s="6"/>
      <c r="BK233" s="6"/>
      <c r="BL233" s="6"/>
      <c r="BM233" s="6"/>
      <c r="BN233" s="6"/>
      <c r="BO233" s="6"/>
      <c r="BP233" s="6"/>
      <c r="BQ233" s="6"/>
      <c r="BR233" s="6"/>
      <c r="BS233" s="6"/>
      <c r="BT233" s="6"/>
      <c r="BU233" s="6"/>
      <c r="BV233" s="6"/>
      <c r="BW233" s="6"/>
      <c r="BX233" s="6"/>
      <c r="BY233" s="6"/>
      <c r="BZ233" s="6"/>
      <c r="CA233" s="6"/>
      <c r="CB233" s="6"/>
      <c r="CC233" s="6"/>
      <c r="CD233" s="6"/>
      <c r="CE233" s="6"/>
      <c r="CF233" s="6"/>
      <c r="CG233" s="6"/>
      <c r="CH233" s="6"/>
      <c r="CI233" s="6"/>
      <c r="CJ233" s="6"/>
      <c r="CK233" s="6"/>
      <c r="CL233" s="6"/>
      <c r="CM233" s="6"/>
    </row>
    <row r="234" spans="1:91" s="2" customFormat="1" ht="14.5" x14ac:dyDescent="0.35">
      <c r="A234" s="5"/>
      <c r="B234" s="5"/>
      <c r="C234" s="5"/>
      <c r="D234" s="5"/>
      <c r="E234" s="5"/>
      <c r="F234" s="5"/>
      <c r="G234" s="73"/>
      <c r="H234" s="5"/>
      <c r="I234" s="5"/>
      <c r="J234" s="5"/>
      <c r="K234" s="228"/>
      <c r="L234" s="6"/>
      <c r="M234" s="6"/>
      <c r="N234" s="6"/>
      <c r="O234" s="6"/>
      <c r="P234" s="6"/>
      <c r="Q234" s="6"/>
      <c r="R234" s="6"/>
      <c r="S234" s="6"/>
      <c r="T234" s="6"/>
      <c r="U234" s="6"/>
      <c r="V234" s="6"/>
      <c r="W234" s="6"/>
      <c r="X234" s="6"/>
      <c r="Y234" s="6"/>
      <c r="Z234" s="6"/>
      <c r="AA234" s="6"/>
      <c r="AB234" s="6"/>
      <c r="AC234" s="6"/>
      <c r="AD234" s="6"/>
      <c r="AE234" s="6"/>
      <c r="AF234" s="6"/>
      <c r="AG234" s="6"/>
      <c r="AH234" s="6"/>
      <c r="AI234" s="6"/>
      <c r="AJ234" s="6"/>
      <c r="AK234" s="6"/>
      <c r="AL234" s="6"/>
      <c r="AM234" s="6"/>
      <c r="AN234" s="6"/>
      <c r="AO234" s="6"/>
      <c r="AP234" s="6"/>
      <c r="AQ234" s="6"/>
      <c r="AR234" s="6"/>
      <c r="AS234" s="6"/>
      <c r="AT234" s="6"/>
      <c r="AU234" s="6"/>
      <c r="AV234" s="6"/>
      <c r="AW234" s="6"/>
      <c r="AX234" s="6"/>
      <c r="AY234" s="6"/>
      <c r="AZ234" s="6"/>
      <c r="BA234" s="6"/>
      <c r="BB234" s="6"/>
      <c r="BC234" s="6"/>
      <c r="BD234" s="6"/>
      <c r="BE234" s="6"/>
      <c r="BF234" s="6"/>
      <c r="BG234" s="6"/>
      <c r="BH234" s="6"/>
      <c r="BI234" s="6"/>
      <c r="BJ234" s="6"/>
      <c r="BK234" s="6"/>
      <c r="BL234" s="6"/>
      <c r="BM234" s="6"/>
      <c r="BN234" s="6"/>
      <c r="BO234" s="6"/>
      <c r="BP234" s="6"/>
      <c r="BQ234" s="6"/>
      <c r="BR234" s="6"/>
      <c r="BS234" s="6"/>
      <c r="BT234" s="6"/>
      <c r="BU234" s="6"/>
      <c r="BV234" s="6"/>
      <c r="BW234" s="6"/>
      <c r="BX234" s="6"/>
      <c r="BY234" s="6"/>
      <c r="BZ234" s="6"/>
      <c r="CA234" s="6"/>
      <c r="CB234" s="6"/>
      <c r="CC234" s="6"/>
      <c r="CD234" s="6"/>
      <c r="CE234" s="6"/>
      <c r="CF234" s="6"/>
      <c r="CG234" s="6"/>
      <c r="CH234" s="6"/>
      <c r="CI234" s="6"/>
      <c r="CJ234" s="6"/>
      <c r="CK234" s="6"/>
      <c r="CL234" s="6"/>
      <c r="CM234" s="6"/>
    </row>
    <row r="235" spans="1:91" s="2" customFormat="1" ht="14.5" x14ac:dyDescent="0.35">
      <c r="A235" s="5"/>
      <c r="B235" s="5"/>
      <c r="C235" s="5"/>
      <c r="D235" s="5"/>
      <c r="E235" s="5"/>
      <c r="F235" s="5"/>
      <c r="G235" s="73"/>
      <c r="H235" s="5"/>
      <c r="I235" s="5"/>
      <c r="J235" s="5"/>
      <c r="K235" s="228"/>
      <c r="L235" s="6"/>
      <c r="M235" s="6"/>
      <c r="N235" s="6"/>
      <c r="O235" s="6"/>
      <c r="P235" s="6"/>
      <c r="Q235" s="6"/>
      <c r="R235" s="6"/>
      <c r="S235" s="6"/>
      <c r="T235" s="6"/>
      <c r="U235" s="6"/>
      <c r="V235" s="6"/>
      <c r="W235" s="6"/>
      <c r="X235" s="6"/>
      <c r="Y235" s="6"/>
      <c r="Z235" s="6"/>
      <c r="AA235" s="6"/>
      <c r="AB235" s="6"/>
      <c r="AC235" s="6"/>
      <c r="AD235" s="6"/>
      <c r="AE235" s="6"/>
      <c r="AF235" s="6"/>
      <c r="AG235" s="6"/>
      <c r="AH235" s="6"/>
      <c r="AI235" s="6"/>
      <c r="AJ235" s="6"/>
      <c r="AK235" s="6"/>
      <c r="AL235" s="6"/>
      <c r="AM235" s="6"/>
      <c r="AN235" s="6"/>
      <c r="AO235" s="6"/>
      <c r="AP235" s="6"/>
      <c r="AQ235" s="6"/>
      <c r="AR235" s="6"/>
      <c r="AS235" s="6"/>
      <c r="AT235" s="6"/>
      <c r="AU235" s="6"/>
      <c r="AV235" s="6"/>
      <c r="AW235" s="6"/>
      <c r="AX235" s="6"/>
      <c r="AY235" s="6"/>
      <c r="AZ235" s="6"/>
      <c r="BA235" s="6"/>
      <c r="BB235" s="6"/>
      <c r="BC235" s="6"/>
      <c r="BD235" s="6"/>
      <c r="BE235" s="6"/>
      <c r="BF235" s="6"/>
      <c r="BG235" s="6"/>
      <c r="BH235" s="6"/>
      <c r="BI235" s="6"/>
      <c r="BJ235" s="6"/>
      <c r="BK235" s="6"/>
      <c r="BL235" s="6"/>
      <c r="BM235" s="6"/>
      <c r="BN235" s="6"/>
      <c r="BO235" s="6"/>
      <c r="BP235" s="6"/>
      <c r="BQ235" s="6"/>
      <c r="BR235" s="6"/>
      <c r="BS235" s="6"/>
      <c r="BT235" s="6"/>
      <c r="BU235" s="6"/>
      <c r="BV235" s="6"/>
      <c r="BW235" s="6"/>
      <c r="BX235" s="6"/>
      <c r="BY235" s="6"/>
      <c r="BZ235" s="6"/>
      <c r="CA235" s="6"/>
      <c r="CB235" s="6"/>
      <c r="CC235" s="6"/>
      <c r="CD235" s="6"/>
      <c r="CE235" s="6"/>
      <c r="CF235" s="6"/>
      <c r="CG235" s="6"/>
      <c r="CH235" s="6"/>
      <c r="CI235" s="6"/>
      <c r="CJ235" s="6"/>
      <c r="CK235" s="6"/>
      <c r="CL235" s="6"/>
      <c r="CM235" s="6"/>
    </row>
    <row r="236" spans="1:91" s="2" customFormat="1" ht="14.5" x14ac:dyDescent="0.35">
      <c r="A236" s="5"/>
      <c r="B236" s="5"/>
      <c r="C236" s="5"/>
      <c r="D236" s="5"/>
      <c r="E236" s="5"/>
      <c r="F236" s="5"/>
      <c r="G236" s="73"/>
      <c r="H236" s="5"/>
      <c r="I236" s="5"/>
      <c r="J236" s="5"/>
      <c r="K236" s="228"/>
      <c r="L236" s="6"/>
      <c r="M236" s="6"/>
      <c r="N236" s="6"/>
      <c r="O236" s="6"/>
      <c r="P236" s="6"/>
      <c r="Q236" s="6"/>
      <c r="R236" s="6"/>
      <c r="S236" s="6"/>
      <c r="T236" s="6"/>
      <c r="U236" s="6"/>
      <c r="V236" s="6"/>
      <c r="W236" s="6"/>
      <c r="X236" s="6"/>
      <c r="Y236" s="6"/>
      <c r="Z236" s="6"/>
      <c r="AA236" s="6"/>
      <c r="AB236" s="6"/>
      <c r="AC236" s="6"/>
      <c r="AD236" s="6"/>
      <c r="AE236" s="6"/>
      <c r="AF236" s="6"/>
      <c r="AG236" s="6"/>
      <c r="AH236" s="6"/>
      <c r="AI236" s="6"/>
      <c r="AJ236" s="6"/>
      <c r="AK236" s="6"/>
      <c r="AL236" s="6"/>
      <c r="AM236" s="6"/>
      <c r="AN236" s="6"/>
      <c r="AO236" s="6"/>
      <c r="AP236" s="6"/>
      <c r="AQ236" s="6"/>
      <c r="AR236" s="6"/>
      <c r="AS236" s="6"/>
      <c r="AT236" s="6"/>
      <c r="AU236" s="6"/>
      <c r="AV236" s="6"/>
      <c r="AW236" s="6"/>
      <c r="AX236" s="6"/>
      <c r="AY236" s="6"/>
      <c r="AZ236" s="6"/>
      <c r="BA236" s="6"/>
      <c r="BB236" s="6"/>
      <c r="BC236" s="6"/>
      <c r="BD236" s="6"/>
      <c r="BE236" s="6"/>
      <c r="BF236" s="6"/>
      <c r="BG236" s="6"/>
      <c r="BH236" s="6"/>
      <c r="BI236" s="6"/>
      <c r="BJ236" s="6"/>
      <c r="BK236" s="6"/>
      <c r="BL236" s="6"/>
      <c r="BM236" s="6"/>
      <c r="BN236" s="6"/>
      <c r="BO236" s="6"/>
      <c r="BP236" s="6"/>
      <c r="BQ236" s="6"/>
      <c r="BR236" s="6"/>
      <c r="BS236" s="6"/>
      <c r="BT236" s="6"/>
      <c r="BU236" s="6"/>
      <c r="BV236" s="6"/>
      <c r="BW236" s="6"/>
      <c r="BX236" s="6"/>
      <c r="BY236" s="6"/>
      <c r="BZ236" s="6"/>
      <c r="CA236" s="6"/>
      <c r="CB236" s="6"/>
      <c r="CC236" s="6"/>
      <c r="CD236" s="6"/>
      <c r="CE236" s="6"/>
      <c r="CF236" s="6"/>
      <c r="CG236" s="6"/>
      <c r="CH236" s="6"/>
      <c r="CI236" s="6"/>
      <c r="CJ236" s="6"/>
      <c r="CK236" s="6"/>
      <c r="CL236" s="6"/>
      <c r="CM236" s="6"/>
    </row>
    <row r="237" spans="1:91" s="2" customFormat="1" ht="14.5" x14ac:dyDescent="0.35">
      <c r="A237" s="5"/>
      <c r="B237" s="5"/>
      <c r="C237" s="5"/>
      <c r="D237" s="5"/>
      <c r="E237" s="5"/>
      <c r="F237" s="5"/>
      <c r="G237" s="73"/>
      <c r="H237" s="5"/>
      <c r="I237" s="5"/>
      <c r="J237" s="5"/>
      <c r="K237" s="228"/>
      <c r="L237" s="6"/>
      <c r="M237" s="6"/>
      <c r="N237" s="6"/>
      <c r="O237" s="6"/>
      <c r="P237" s="6"/>
      <c r="Q237" s="6"/>
      <c r="R237" s="6"/>
      <c r="S237" s="6"/>
      <c r="T237" s="6"/>
      <c r="U237" s="6"/>
      <c r="V237" s="6"/>
      <c r="W237" s="6"/>
      <c r="X237" s="6"/>
      <c r="Y237" s="6"/>
      <c r="Z237" s="6"/>
      <c r="AA237" s="6"/>
      <c r="AB237" s="6"/>
      <c r="AC237" s="6"/>
      <c r="AD237" s="6"/>
      <c r="AE237" s="6"/>
      <c r="AF237" s="6"/>
      <c r="AG237" s="6"/>
      <c r="AH237" s="6"/>
      <c r="AI237" s="6"/>
      <c r="AJ237" s="6"/>
      <c r="AK237" s="6"/>
      <c r="AL237" s="6"/>
      <c r="AM237" s="6"/>
      <c r="AN237" s="6"/>
      <c r="AO237" s="6"/>
      <c r="AP237" s="6"/>
      <c r="AQ237" s="6"/>
      <c r="AR237" s="6"/>
      <c r="AS237" s="6"/>
      <c r="AT237" s="6"/>
      <c r="AU237" s="6"/>
      <c r="AV237" s="6"/>
      <c r="AW237" s="6"/>
      <c r="AX237" s="6"/>
      <c r="AY237" s="6"/>
      <c r="AZ237" s="6"/>
      <c r="BA237" s="6"/>
      <c r="BB237" s="6"/>
      <c r="BC237" s="6"/>
      <c r="BD237" s="6"/>
      <c r="BE237" s="6"/>
      <c r="BF237" s="6"/>
      <c r="BG237" s="6"/>
      <c r="BH237" s="6"/>
      <c r="BI237" s="6"/>
      <c r="BJ237" s="6"/>
      <c r="BK237" s="6"/>
      <c r="BL237" s="6"/>
      <c r="BM237" s="6"/>
      <c r="BN237" s="6"/>
      <c r="BO237" s="6"/>
      <c r="BP237" s="6"/>
      <c r="BQ237" s="6"/>
      <c r="BR237" s="6"/>
      <c r="BS237" s="6"/>
      <c r="BT237" s="6"/>
      <c r="BU237" s="6"/>
      <c r="BV237" s="6"/>
      <c r="BW237" s="6"/>
      <c r="BX237" s="6"/>
      <c r="BY237" s="6"/>
      <c r="BZ237" s="6"/>
      <c r="CA237" s="6"/>
      <c r="CB237" s="6"/>
      <c r="CC237" s="6"/>
      <c r="CD237" s="6"/>
      <c r="CE237" s="6"/>
      <c r="CF237" s="6"/>
      <c r="CG237" s="6"/>
      <c r="CH237" s="6"/>
      <c r="CI237" s="6"/>
      <c r="CJ237" s="6"/>
      <c r="CK237" s="6"/>
      <c r="CL237" s="6"/>
      <c r="CM237" s="6"/>
    </row>
    <row r="238" spans="1:91" s="2" customFormat="1" ht="14.5" x14ac:dyDescent="0.35">
      <c r="A238" s="5"/>
      <c r="B238" s="5"/>
      <c r="C238" s="5"/>
      <c r="D238" s="5"/>
      <c r="E238" s="5"/>
      <c r="F238" s="5"/>
      <c r="G238" s="73"/>
      <c r="H238" s="5"/>
      <c r="I238" s="5"/>
      <c r="J238" s="5"/>
      <c r="K238" s="228"/>
      <c r="L238" s="6"/>
      <c r="M238" s="6"/>
      <c r="N238" s="6"/>
      <c r="O238" s="6"/>
      <c r="P238" s="6"/>
      <c r="Q238" s="6"/>
      <c r="R238" s="6"/>
      <c r="S238" s="6"/>
      <c r="T238" s="6"/>
      <c r="U238" s="6"/>
      <c r="V238" s="6"/>
      <c r="W238" s="6"/>
      <c r="X238" s="6"/>
      <c r="Y238" s="6"/>
      <c r="Z238" s="6"/>
      <c r="AA238" s="6"/>
      <c r="AB238" s="6"/>
      <c r="AC238" s="6"/>
      <c r="AD238" s="6"/>
      <c r="AE238" s="6"/>
      <c r="AF238" s="6"/>
      <c r="AG238" s="6"/>
      <c r="AH238" s="6"/>
      <c r="AI238" s="6"/>
      <c r="AJ238" s="6"/>
      <c r="AK238" s="6"/>
      <c r="AL238" s="6"/>
      <c r="AM238" s="6"/>
      <c r="AN238" s="6"/>
      <c r="AO238" s="6"/>
      <c r="AP238" s="6"/>
      <c r="AQ238" s="6"/>
      <c r="AR238" s="6"/>
      <c r="AS238" s="6"/>
      <c r="AT238" s="6"/>
      <c r="AU238" s="6"/>
      <c r="AV238" s="6"/>
      <c r="AW238" s="6"/>
      <c r="AX238" s="6"/>
      <c r="AY238" s="6"/>
      <c r="AZ238" s="6"/>
      <c r="BA238" s="6"/>
      <c r="BB238" s="6"/>
      <c r="BC238" s="6"/>
      <c r="BD238" s="6"/>
      <c r="BE238" s="6"/>
      <c r="BF238" s="6"/>
      <c r="BG238" s="6"/>
      <c r="BH238" s="6"/>
      <c r="BI238" s="6"/>
      <c r="BJ238" s="6"/>
      <c r="BK238" s="6"/>
      <c r="BL238" s="6"/>
      <c r="BM238" s="6"/>
      <c r="BN238" s="6"/>
      <c r="BO238" s="6"/>
      <c r="BP238" s="6"/>
      <c r="BQ238" s="6"/>
      <c r="BR238" s="6"/>
      <c r="BS238" s="6"/>
      <c r="BT238" s="6"/>
      <c r="BU238" s="6"/>
      <c r="BV238" s="6"/>
      <c r="BW238" s="6"/>
      <c r="BX238" s="6"/>
      <c r="BY238" s="6"/>
      <c r="BZ238" s="6"/>
      <c r="CA238" s="6"/>
      <c r="CB238" s="6"/>
      <c r="CC238" s="6"/>
      <c r="CD238" s="6"/>
      <c r="CE238" s="6"/>
      <c r="CF238" s="6"/>
      <c r="CG238" s="6"/>
      <c r="CH238" s="6"/>
      <c r="CI238" s="6"/>
      <c r="CJ238" s="6"/>
      <c r="CK238" s="6"/>
      <c r="CL238" s="6"/>
      <c r="CM238" s="6"/>
    </row>
    <row r="239" spans="1:91" s="2" customFormat="1" ht="14.5" x14ac:dyDescent="0.35">
      <c r="A239" s="5"/>
      <c r="B239" s="5"/>
      <c r="C239" s="5"/>
      <c r="D239" s="5"/>
      <c r="E239" s="5"/>
      <c r="F239" s="5"/>
      <c r="G239" s="73"/>
      <c r="H239" s="5"/>
      <c r="I239" s="5"/>
      <c r="J239" s="5"/>
      <c r="K239" s="228"/>
      <c r="L239" s="6"/>
      <c r="M239" s="6"/>
      <c r="N239" s="6"/>
      <c r="O239" s="6"/>
      <c r="P239" s="6"/>
      <c r="Q239" s="6"/>
      <c r="R239" s="6"/>
      <c r="S239" s="6"/>
      <c r="T239" s="6"/>
      <c r="U239" s="6"/>
      <c r="V239" s="6"/>
      <c r="W239" s="6"/>
      <c r="X239" s="6"/>
      <c r="Y239" s="6"/>
      <c r="Z239" s="6"/>
      <c r="AA239" s="6"/>
      <c r="AB239" s="6"/>
      <c r="AC239" s="6"/>
      <c r="AD239" s="6"/>
      <c r="AE239" s="6"/>
      <c r="AF239" s="6"/>
      <c r="AG239" s="6"/>
      <c r="AH239" s="6"/>
      <c r="AI239" s="6"/>
      <c r="AJ239" s="6"/>
      <c r="AK239" s="6"/>
      <c r="AL239" s="6"/>
      <c r="AM239" s="6"/>
      <c r="AN239" s="6"/>
      <c r="AO239" s="6"/>
      <c r="AP239" s="6"/>
      <c r="AQ239" s="6"/>
      <c r="AR239" s="6"/>
      <c r="AS239" s="6"/>
      <c r="AT239" s="6"/>
      <c r="AU239" s="6"/>
      <c r="AV239" s="6"/>
      <c r="AW239" s="6"/>
      <c r="AX239" s="6"/>
      <c r="AY239" s="6"/>
      <c r="AZ239" s="6"/>
      <c r="BA239" s="6"/>
      <c r="BB239" s="6"/>
      <c r="BC239" s="6"/>
      <c r="BD239" s="6"/>
      <c r="BE239" s="6"/>
      <c r="BF239" s="6"/>
      <c r="BG239" s="6"/>
      <c r="BH239" s="6"/>
      <c r="BI239" s="6"/>
      <c r="BJ239" s="6"/>
      <c r="BK239" s="6"/>
      <c r="BL239" s="6"/>
      <c r="BM239" s="6"/>
      <c r="BN239" s="6"/>
      <c r="BO239" s="6"/>
      <c r="BP239" s="6"/>
      <c r="BQ239" s="6"/>
      <c r="BR239" s="6"/>
      <c r="BS239" s="6"/>
      <c r="BT239" s="6"/>
      <c r="BU239" s="6"/>
      <c r="BV239" s="6"/>
      <c r="BW239" s="6"/>
      <c r="BX239" s="6"/>
      <c r="BY239" s="6"/>
      <c r="BZ239" s="6"/>
      <c r="CA239" s="6"/>
      <c r="CB239" s="6"/>
      <c r="CC239" s="6"/>
      <c r="CD239" s="6"/>
      <c r="CE239" s="6"/>
      <c r="CF239" s="6"/>
      <c r="CG239" s="6"/>
      <c r="CH239" s="6"/>
      <c r="CI239" s="6"/>
      <c r="CJ239" s="6"/>
      <c r="CK239" s="6"/>
      <c r="CL239" s="6"/>
      <c r="CM239" s="6"/>
    </row>
    <row r="240" spans="1:91" s="2" customFormat="1" ht="14.5" x14ac:dyDescent="0.35">
      <c r="A240" s="5"/>
      <c r="B240" s="5"/>
      <c r="C240" s="5"/>
      <c r="D240" s="5"/>
      <c r="E240" s="5"/>
      <c r="F240" s="5"/>
      <c r="G240" s="73"/>
      <c r="H240" s="5"/>
      <c r="I240" s="5"/>
      <c r="J240" s="5"/>
      <c r="K240" s="228"/>
      <c r="L240" s="6"/>
      <c r="M240" s="6"/>
      <c r="N240" s="6"/>
      <c r="O240" s="6"/>
      <c r="P240" s="6"/>
      <c r="Q240" s="6"/>
      <c r="R240" s="6"/>
      <c r="S240" s="6"/>
      <c r="T240" s="6"/>
      <c r="U240" s="6"/>
      <c r="V240" s="6"/>
      <c r="W240" s="6"/>
      <c r="X240" s="6"/>
      <c r="Y240" s="6"/>
      <c r="Z240" s="6"/>
      <c r="AA240" s="6"/>
      <c r="AB240" s="6"/>
      <c r="AC240" s="6"/>
      <c r="AD240" s="6"/>
      <c r="AE240" s="6"/>
      <c r="AF240" s="6"/>
      <c r="AG240" s="6"/>
      <c r="AH240" s="6"/>
      <c r="AI240" s="6"/>
      <c r="AJ240" s="6"/>
      <c r="AK240" s="6"/>
      <c r="AL240" s="6"/>
      <c r="AM240" s="6"/>
      <c r="AN240" s="6"/>
      <c r="AO240" s="6"/>
      <c r="AP240" s="6"/>
      <c r="AQ240" s="6"/>
      <c r="AR240" s="6"/>
      <c r="AS240" s="6"/>
      <c r="AT240" s="6"/>
      <c r="AU240" s="6"/>
      <c r="AV240" s="6"/>
      <c r="AW240" s="6"/>
      <c r="AX240" s="6"/>
      <c r="AY240" s="6"/>
      <c r="AZ240" s="6"/>
      <c r="BA240" s="6"/>
      <c r="BB240" s="6"/>
      <c r="BC240" s="6"/>
      <c r="BD240" s="6"/>
      <c r="BE240" s="6"/>
      <c r="BF240" s="6"/>
      <c r="BG240" s="6"/>
      <c r="BH240" s="6"/>
      <c r="BI240" s="6"/>
      <c r="BJ240" s="6"/>
      <c r="BK240" s="6"/>
      <c r="BL240" s="6"/>
      <c r="BM240" s="6"/>
      <c r="BN240" s="6"/>
      <c r="BO240" s="6"/>
      <c r="BP240" s="6"/>
      <c r="BQ240" s="6"/>
      <c r="BR240" s="6"/>
      <c r="BS240" s="6"/>
      <c r="BT240" s="6"/>
      <c r="BU240" s="6"/>
      <c r="BV240" s="6"/>
      <c r="BW240" s="6"/>
      <c r="BX240" s="6"/>
      <c r="BY240" s="6"/>
      <c r="BZ240" s="6"/>
      <c r="CA240" s="6"/>
      <c r="CB240" s="6"/>
      <c r="CC240" s="6"/>
      <c r="CD240" s="6"/>
      <c r="CE240" s="6"/>
      <c r="CF240" s="6"/>
      <c r="CG240" s="6"/>
      <c r="CH240" s="6"/>
      <c r="CI240" s="6"/>
      <c r="CJ240" s="6"/>
      <c r="CK240" s="6"/>
      <c r="CL240" s="6"/>
      <c r="CM240" s="6"/>
    </row>
    <row r="241" spans="1:91" s="2" customFormat="1" ht="14.5" x14ac:dyDescent="0.35">
      <c r="A241" s="5"/>
      <c r="B241" s="5"/>
      <c r="C241" s="5"/>
      <c r="D241" s="5"/>
      <c r="E241" s="5"/>
      <c r="F241" s="5"/>
      <c r="G241" s="73"/>
      <c r="H241" s="5"/>
      <c r="I241" s="5"/>
      <c r="J241" s="5"/>
      <c r="K241" s="228"/>
      <c r="L241" s="6"/>
      <c r="M241" s="6"/>
      <c r="N241" s="6"/>
      <c r="O241" s="6"/>
      <c r="P241" s="6"/>
      <c r="Q241" s="6"/>
      <c r="R241" s="6"/>
      <c r="S241" s="6"/>
      <c r="T241" s="6"/>
      <c r="U241" s="6"/>
      <c r="V241" s="6"/>
      <c r="W241" s="6"/>
      <c r="X241" s="6"/>
      <c r="Y241" s="6"/>
      <c r="Z241" s="6"/>
      <c r="AA241" s="6"/>
      <c r="AB241" s="6"/>
      <c r="AC241" s="6"/>
      <c r="AD241" s="6"/>
      <c r="AE241" s="6"/>
      <c r="AF241" s="6"/>
      <c r="AG241" s="6"/>
      <c r="AH241" s="6"/>
      <c r="AI241" s="6"/>
      <c r="AJ241" s="6"/>
      <c r="AK241" s="6"/>
      <c r="AL241" s="6"/>
      <c r="AM241" s="6"/>
      <c r="AN241" s="6"/>
      <c r="AO241" s="6"/>
      <c r="AP241" s="6"/>
      <c r="AQ241" s="6"/>
      <c r="AR241" s="6"/>
      <c r="AS241" s="6"/>
      <c r="AT241" s="6"/>
      <c r="AU241" s="6"/>
      <c r="AV241" s="6"/>
      <c r="AW241" s="6"/>
      <c r="AX241" s="6"/>
      <c r="AY241" s="6"/>
      <c r="AZ241" s="6"/>
      <c r="BA241" s="6"/>
      <c r="BB241" s="6"/>
      <c r="BC241" s="6"/>
      <c r="BD241" s="6"/>
      <c r="BE241" s="6"/>
      <c r="BF241" s="6"/>
      <c r="BG241" s="6"/>
      <c r="BH241" s="6"/>
      <c r="BI241" s="6"/>
      <c r="BJ241" s="6"/>
      <c r="BK241" s="6"/>
      <c r="BL241" s="6"/>
      <c r="BM241" s="6"/>
      <c r="BN241" s="6"/>
      <c r="BO241" s="6"/>
      <c r="BP241" s="6"/>
      <c r="BQ241" s="6"/>
      <c r="BR241" s="6"/>
      <c r="BS241" s="6"/>
      <c r="BT241" s="6"/>
      <c r="BU241" s="6"/>
      <c r="BV241" s="6"/>
      <c r="BW241" s="6"/>
      <c r="BX241" s="6"/>
      <c r="BY241" s="6"/>
      <c r="BZ241" s="6"/>
      <c r="CA241" s="6"/>
      <c r="CB241" s="6"/>
      <c r="CC241" s="6"/>
      <c r="CD241" s="6"/>
      <c r="CE241" s="6"/>
      <c r="CF241" s="6"/>
      <c r="CG241" s="6"/>
      <c r="CH241" s="6"/>
      <c r="CI241" s="6"/>
      <c r="CJ241" s="6"/>
      <c r="CK241" s="6"/>
      <c r="CL241" s="6"/>
      <c r="CM241" s="6"/>
    </row>
    <row r="242" spans="1:91" s="2" customFormat="1" ht="14.5" x14ac:dyDescent="0.35">
      <c r="A242" s="5"/>
      <c r="B242" s="5"/>
      <c r="C242" s="5"/>
      <c r="D242" s="5"/>
      <c r="E242" s="5"/>
      <c r="F242" s="5"/>
      <c r="G242" s="73"/>
      <c r="H242" s="5"/>
      <c r="I242" s="5"/>
      <c r="J242" s="5"/>
      <c r="K242" s="228"/>
      <c r="L242" s="6"/>
      <c r="M242" s="6"/>
      <c r="N242" s="6"/>
      <c r="O242" s="6"/>
      <c r="P242" s="6"/>
      <c r="Q242" s="6"/>
      <c r="R242" s="6"/>
      <c r="S242" s="6"/>
      <c r="T242" s="6"/>
      <c r="U242" s="6"/>
      <c r="V242" s="6"/>
      <c r="W242" s="6"/>
      <c r="X242" s="6"/>
      <c r="Y242" s="6"/>
      <c r="Z242" s="6"/>
      <c r="AA242" s="6"/>
      <c r="AB242" s="6"/>
      <c r="AC242" s="6"/>
      <c r="AD242" s="6"/>
      <c r="AE242" s="6"/>
      <c r="AF242" s="6"/>
      <c r="AG242" s="6"/>
      <c r="AH242" s="6"/>
      <c r="AI242" s="6"/>
      <c r="AJ242" s="6"/>
      <c r="AK242" s="6"/>
      <c r="AL242" s="6"/>
      <c r="AM242" s="6"/>
      <c r="AN242" s="6"/>
      <c r="AO242" s="6"/>
      <c r="AP242" s="6"/>
      <c r="AQ242" s="6"/>
      <c r="AR242" s="6"/>
      <c r="AS242" s="6"/>
      <c r="AT242" s="6"/>
      <c r="AU242" s="6"/>
      <c r="AV242" s="6"/>
      <c r="AW242" s="6"/>
      <c r="AX242" s="6"/>
      <c r="AY242" s="6"/>
      <c r="AZ242" s="6"/>
      <c r="BA242" s="6"/>
      <c r="BB242" s="6"/>
      <c r="BC242" s="6"/>
      <c r="BD242" s="6"/>
      <c r="BE242" s="6"/>
      <c r="BF242" s="6"/>
      <c r="BG242" s="6"/>
      <c r="BH242" s="6"/>
      <c r="BI242" s="6"/>
      <c r="BJ242" s="6"/>
      <c r="BK242" s="6"/>
      <c r="BL242" s="6"/>
      <c r="BM242" s="6"/>
      <c r="BN242" s="6"/>
      <c r="BO242" s="6"/>
      <c r="BP242" s="6"/>
      <c r="BQ242" s="6"/>
      <c r="BR242" s="6"/>
      <c r="BS242" s="6"/>
      <c r="BT242" s="6"/>
      <c r="BU242" s="6"/>
      <c r="BV242" s="6"/>
      <c r="BW242" s="6"/>
      <c r="BX242" s="6"/>
      <c r="BY242" s="6"/>
      <c r="BZ242" s="6"/>
      <c r="CA242" s="6"/>
      <c r="CB242" s="6"/>
      <c r="CC242" s="6"/>
      <c r="CD242" s="6"/>
      <c r="CE242" s="6"/>
      <c r="CF242" s="6"/>
      <c r="CG242" s="6"/>
      <c r="CH242" s="6"/>
      <c r="CI242" s="6"/>
      <c r="CJ242" s="6"/>
      <c r="CK242" s="6"/>
      <c r="CL242" s="6"/>
      <c r="CM242" s="6"/>
    </row>
    <row r="243" spans="1:91" s="2" customFormat="1" ht="14.5" x14ac:dyDescent="0.35">
      <c r="A243" s="5"/>
      <c r="B243" s="5"/>
      <c r="C243" s="5"/>
      <c r="D243" s="5"/>
      <c r="E243" s="5"/>
      <c r="F243" s="5"/>
      <c r="G243" s="73"/>
      <c r="H243" s="5"/>
      <c r="I243" s="5"/>
      <c r="J243" s="5"/>
      <c r="K243" s="228"/>
      <c r="L243" s="6"/>
      <c r="M243" s="6"/>
      <c r="N243" s="6"/>
      <c r="O243" s="6"/>
      <c r="P243" s="6"/>
      <c r="Q243" s="6"/>
      <c r="R243" s="6"/>
      <c r="S243" s="6"/>
      <c r="T243" s="6"/>
      <c r="U243" s="6"/>
      <c r="V243" s="6"/>
      <c r="W243" s="6"/>
      <c r="X243" s="6"/>
      <c r="Y243" s="6"/>
      <c r="Z243" s="6"/>
      <c r="AA243" s="6"/>
      <c r="AB243" s="6"/>
      <c r="AC243" s="6"/>
      <c r="AD243" s="6"/>
      <c r="AE243" s="6"/>
      <c r="AF243" s="6"/>
      <c r="AG243" s="6"/>
      <c r="AH243" s="6"/>
      <c r="AI243" s="6"/>
      <c r="AJ243" s="6"/>
      <c r="AK243" s="6"/>
      <c r="AL243" s="6"/>
      <c r="AM243" s="6"/>
      <c r="AN243" s="6"/>
      <c r="AO243" s="6"/>
      <c r="AP243" s="6"/>
      <c r="AQ243" s="6"/>
      <c r="AR243" s="6"/>
      <c r="AS243" s="6"/>
      <c r="AT243" s="6"/>
      <c r="AU243" s="6"/>
      <c r="AV243" s="6"/>
      <c r="AW243" s="6"/>
      <c r="AX243" s="6"/>
      <c r="AY243" s="6"/>
      <c r="AZ243" s="6"/>
      <c r="BA243" s="6"/>
      <c r="BB243" s="6"/>
      <c r="BC243" s="6"/>
      <c r="BD243" s="6"/>
      <c r="BE243" s="6"/>
      <c r="BF243" s="6"/>
      <c r="BG243" s="6"/>
      <c r="BH243" s="6"/>
      <c r="BI243" s="6"/>
      <c r="BJ243" s="6"/>
      <c r="BK243" s="6"/>
      <c r="BL243" s="6"/>
      <c r="BM243" s="6"/>
      <c r="BN243" s="6"/>
      <c r="BO243" s="6"/>
      <c r="BP243" s="6"/>
      <c r="BQ243" s="6"/>
      <c r="BR243" s="6"/>
      <c r="BS243" s="6"/>
      <c r="BT243" s="6"/>
      <c r="BU243" s="6"/>
      <c r="BV243" s="6"/>
      <c r="BW243" s="6"/>
      <c r="BX243" s="6"/>
      <c r="BY243" s="6"/>
      <c r="BZ243" s="6"/>
      <c r="CA243" s="6"/>
      <c r="CB243" s="6"/>
      <c r="CC243" s="6"/>
      <c r="CD243" s="6"/>
      <c r="CE243" s="6"/>
      <c r="CF243" s="6"/>
      <c r="CG243" s="6"/>
      <c r="CH243" s="6"/>
      <c r="CI243" s="6"/>
      <c r="CJ243" s="6"/>
      <c r="CK243" s="6"/>
      <c r="CL243" s="6"/>
      <c r="CM243" s="6"/>
    </row>
    <row r="244" spans="1:91" s="2" customFormat="1" ht="14.5" x14ac:dyDescent="0.35">
      <c r="A244" s="5"/>
      <c r="B244" s="5"/>
      <c r="C244" s="5"/>
      <c r="D244" s="5"/>
      <c r="E244" s="5"/>
      <c r="F244" s="5"/>
      <c r="G244" s="73"/>
      <c r="H244" s="5"/>
      <c r="I244" s="5"/>
      <c r="J244" s="5"/>
      <c r="K244" s="228"/>
      <c r="L244" s="6"/>
      <c r="M244" s="6"/>
      <c r="N244" s="6"/>
      <c r="O244" s="6"/>
      <c r="P244" s="6"/>
      <c r="Q244" s="6"/>
      <c r="R244" s="6"/>
      <c r="S244" s="6"/>
      <c r="T244" s="6"/>
      <c r="U244" s="6"/>
      <c r="V244" s="6"/>
      <c r="W244" s="6"/>
      <c r="X244" s="6"/>
      <c r="Y244" s="6"/>
      <c r="Z244" s="6"/>
      <c r="AA244" s="6"/>
      <c r="AB244" s="6"/>
      <c r="AC244" s="6"/>
      <c r="AD244" s="6"/>
      <c r="AE244" s="6"/>
      <c r="AF244" s="6"/>
      <c r="AG244" s="6"/>
      <c r="AH244" s="6"/>
      <c r="AI244" s="6"/>
      <c r="AJ244" s="6"/>
      <c r="AK244" s="6"/>
      <c r="AL244" s="6"/>
      <c r="AM244" s="6"/>
      <c r="AN244" s="6"/>
      <c r="AO244" s="6"/>
      <c r="AP244" s="6"/>
      <c r="AQ244" s="6"/>
      <c r="AR244" s="6"/>
      <c r="AS244" s="6"/>
      <c r="AT244" s="6"/>
      <c r="AU244" s="6"/>
      <c r="AV244" s="6"/>
      <c r="AW244" s="6"/>
      <c r="AX244" s="6"/>
      <c r="AY244" s="6"/>
      <c r="AZ244" s="6"/>
      <c r="BA244" s="6"/>
      <c r="BB244" s="6"/>
      <c r="BC244" s="6"/>
      <c r="BD244" s="6"/>
      <c r="BE244" s="6"/>
      <c r="BF244" s="6"/>
      <c r="BG244" s="6"/>
      <c r="BH244" s="6"/>
      <c r="BI244" s="6"/>
      <c r="BJ244" s="6"/>
      <c r="BK244" s="6"/>
      <c r="BL244" s="6"/>
      <c r="BM244" s="6"/>
      <c r="BN244" s="6"/>
      <c r="BO244" s="6"/>
      <c r="BP244" s="6"/>
      <c r="BQ244" s="6"/>
      <c r="BR244" s="6"/>
      <c r="BS244" s="6"/>
      <c r="BT244" s="6"/>
      <c r="BU244" s="6"/>
      <c r="BV244" s="6"/>
      <c r="BW244" s="6"/>
      <c r="BX244" s="6"/>
      <c r="BY244" s="6"/>
      <c r="BZ244" s="6"/>
      <c r="CA244" s="6"/>
      <c r="CB244" s="6"/>
      <c r="CC244" s="6"/>
      <c r="CD244" s="6"/>
      <c r="CE244" s="6"/>
      <c r="CF244" s="6"/>
      <c r="CG244" s="6"/>
      <c r="CH244" s="6"/>
      <c r="CI244" s="6"/>
      <c r="CJ244" s="6"/>
      <c r="CK244" s="6"/>
      <c r="CL244" s="6"/>
      <c r="CM244" s="6"/>
    </row>
    <row r="245" spans="1:91" s="2" customFormat="1" ht="14.5" x14ac:dyDescent="0.35">
      <c r="A245" s="5"/>
      <c r="B245" s="5"/>
      <c r="C245" s="5"/>
      <c r="D245" s="5"/>
      <c r="E245" s="5"/>
      <c r="F245" s="5"/>
      <c r="G245" s="73"/>
      <c r="H245" s="5"/>
      <c r="I245" s="5"/>
      <c r="J245" s="5"/>
      <c r="K245" s="228"/>
      <c r="L245" s="6"/>
      <c r="M245" s="6"/>
      <c r="N245" s="6"/>
      <c r="O245" s="6"/>
      <c r="P245" s="6"/>
      <c r="Q245" s="6"/>
      <c r="R245" s="6"/>
      <c r="S245" s="6"/>
      <c r="T245" s="6"/>
      <c r="U245" s="6"/>
      <c r="V245" s="6"/>
      <c r="W245" s="6"/>
      <c r="X245" s="6"/>
      <c r="Y245" s="6"/>
      <c r="Z245" s="6"/>
      <c r="AA245" s="6"/>
      <c r="AB245" s="6"/>
      <c r="AC245" s="6"/>
      <c r="AD245" s="6"/>
      <c r="AE245" s="6"/>
      <c r="AF245" s="6"/>
      <c r="AG245" s="6"/>
      <c r="AH245" s="6"/>
      <c r="AI245" s="6"/>
      <c r="AJ245" s="6"/>
      <c r="AK245" s="6"/>
      <c r="AL245" s="6"/>
      <c r="AM245" s="6"/>
      <c r="AN245" s="6"/>
      <c r="AO245" s="6"/>
      <c r="AP245" s="6"/>
      <c r="AQ245" s="6"/>
      <c r="AR245" s="6"/>
      <c r="AS245" s="6"/>
      <c r="AT245" s="6"/>
      <c r="AU245" s="6"/>
      <c r="AV245" s="6"/>
      <c r="AW245" s="6"/>
      <c r="AX245" s="6"/>
      <c r="AY245" s="6"/>
      <c r="AZ245" s="6"/>
      <c r="BA245" s="6"/>
      <c r="BB245" s="6"/>
      <c r="BC245" s="6"/>
      <c r="BD245" s="6"/>
      <c r="BE245" s="6"/>
      <c r="BF245" s="6"/>
      <c r="BG245" s="6"/>
      <c r="BH245" s="6"/>
      <c r="BI245" s="6"/>
      <c r="BJ245" s="6"/>
      <c r="BK245" s="6"/>
      <c r="BL245" s="6"/>
      <c r="BM245" s="6"/>
      <c r="BN245" s="6"/>
      <c r="BO245" s="6"/>
      <c r="BP245" s="6"/>
      <c r="BQ245" s="6"/>
      <c r="BR245" s="6"/>
      <c r="BS245" s="6"/>
      <c r="BT245" s="6"/>
      <c r="BU245" s="6"/>
      <c r="BV245" s="6"/>
      <c r="BW245" s="6"/>
      <c r="BX245" s="6"/>
      <c r="BY245" s="6"/>
      <c r="BZ245" s="6"/>
      <c r="CA245" s="6"/>
      <c r="CB245" s="6"/>
      <c r="CC245" s="6"/>
      <c r="CD245" s="6"/>
      <c r="CE245" s="6"/>
      <c r="CF245" s="6"/>
      <c r="CG245" s="6"/>
      <c r="CH245" s="6"/>
      <c r="CI245" s="6"/>
      <c r="CJ245" s="6"/>
      <c r="CK245" s="6"/>
      <c r="CL245" s="6"/>
      <c r="CM245" s="6"/>
    </row>
    <row r="246" spans="1:91" s="2" customFormat="1" ht="14.5" x14ac:dyDescent="0.35">
      <c r="A246" s="5"/>
      <c r="B246" s="5"/>
      <c r="C246" s="5"/>
      <c r="D246" s="5"/>
      <c r="E246" s="5"/>
      <c r="F246" s="5"/>
      <c r="G246" s="73"/>
      <c r="H246" s="5"/>
      <c r="I246" s="5"/>
      <c r="J246" s="5"/>
      <c r="K246" s="228"/>
      <c r="L246" s="6"/>
      <c r="M246" s="6"/>
      <c r="N246" s="6"/>
      <c r="O246" s="6"/>
      <c r="P246" s="6"/>
      <c r="Q246" s="6"/>
      <c r="R246" s="6"/>
      <c r="S246" s="6"/>
      <c r="T246" s="6"/>
      <c r="U246" s="6"/>
      <c r="V246" s="6"/>
      <c r="W246" s="6"/>
      <c r="X246" s="6"/>
      <c r="Y246" s="6"/>
      <c r="Z246" s="6"/>
      <c r="AA246" s="6"/>
      <c r="AB246" s="6"/>
      <c r="AC246" s="6"/>
      <c r="AD246" s="6"/>
      <c r="AE246" s="6"/>
      <c r="AF246" s="6"/>
      <c r="AG246" s="6"/>
      <c r="AH246" s="6"/>
      <c r="AI246" s="6"/>
      <c r="AJ246" s="6"/>
      <c r="AK246" s="6"/>
      <c r="AL246" s="6"/>
      <c r="AM246" s="6"/>
      <c r="AN246" s="6"/>
      <c r="AO246" s="6"/>
      <c r="AP246" s="6"/>
      <c r="AQ246" s="6"/>
      <c r="AR246" s="6"/>
      <c r="AS246" s="6"/>
      <c r="AT246" s="6"/>
      <c r="AU246" s="6"/>
      <c r="AV246" s="6"/>
      <c r="AW246" s="6"/>
      <c r="AX246" s="6"/>
      <c r="AY246" s="6"/>
      <c r="AZ246" s="6"/>
      <c r="BA246" s="6"/>
      <c r="BB246" s="6"/>
      <c r="BC246" s="6"/>
      <c r="BD246" s="6"/>
      <c r="BE246" s="6"/>
      <c r="BF246" s="6"/>
      <c r="BG246" s="6"/>
      <c r="BH246" s="6"/>
      <c r="BI246" s="6"/>
      <c r="BJ246" s="6"/>
      <c r="BK246" s="6"/>
      <c r="BL246" s="6"/>
      <c r="BM246" s="6"/>
      <c r="BN246" s="6"/>
      <c r="BO246" s="6"/>
      <c r="BP246" s="6"/>
      <c r="BQ246" s="6"/>
      <c r="BR246" s="6"/>
      <c r="BS246" s="6"/>
      <c r="BT246" s="6"/>
      <c r="BU246" s="6"/>
      <c r="BV246" s="6"/>
      <c r="BW246" s="6"/>
      <c r="BX246" s="6"/>
      <c r="BY246" s="6"/>
      <c r="BZ246" s="6"/>
      <c r="CA246" s="6"/>
      <c r="CB246" s="6"/>
      <c r="CC246" s="6"/>
      <c r="CD246" s="6"/>
      <c r="CE246" s="6"/>
      <c r="CF246" s="6"/>
      <c r="CG246" s="6"/>
      <c r="CH246" s="6"/>
      <c r="CI246" s="6"/>
      <c r="CJ246" s="6"/>
      <c r="CK246" s="6"/>
      <c r="CL246" s="6"/>
      <c r="CM246" s="6"/>
    </row>
    <row r="247" spans="1:91" s="2" customFormat="1" ht="14.5" x14ac:dyDescent="0.35">
      <c r="A247" s="5"/>
      <c r="B247" s="5"/>
      <c r="C247" s="5"/>
      <c r="D247" s="5"/>
      <c r="E247" s="5"/>
      <c r="F247" s="5"/>
      <c r="G247" s="73"/>
      <c r="H247" s="5"/>
      <c r="I247" s="5"/>
      <c r="J247" s="5"/>
      <c r="K247" s="228"/>
      <c r="L247" s="6"/>
      <c r="M247" s="6"/>
      <c r="N247" s="6"/>
      <c r="O247" s="6"/>
      <c r="P247" s="6"/>
      <c r="Q247" s="6"/>
      <c r="R247" s="6"/>
      <c r="S247" s="6"/>
      <c r="T247" s="6"/>
      <c r="U247" s="6"/>
      <c r="V247" s="6"/>
      <c r="W247" s="6"/>
      <c r="X247" s="6"/>
      <c r="Y247" s="6"/>
      <c r="Z247" s="6"/>
      <c r="AA247" s="6"/>
      <c r="AB247" s="6"/>
      <c r="AC247" s="6"/>
      <c r="AD247" s="6"/>
      <c r="AE247" s="6"/>
      <c r="AF247" s="6"/>
      <c r="AG247" s="6"/>
      <c r="AH247" s="6"/>
      <c r="AI247" s="6"/>
      <c r="AJ247" s="6"/>
      <c r="AK247" s="6"/>
      <c r="AL247" s="6"/>
      <c r="AM247" s="6"/>
      <c r="AN247" s="6"/>
      <c r="AO247" s="6"/>
      <c r="AP247" s="6"/>
      <c r="AQ247" s="6"/>
      <c r="AR247" s="6"/>
      <c r="AS247" s="6"/>
      <c r="AT247" s="6"/>
      <c r="AU247" s="6"/>
      <c r="AV247" s="6"/>
      <c r="AW247" s="6"/>
      <c r="AX247" s="6"/>
      <c r="AY247" s="6"/>
      <c r="AZ247" s="6"/>
      <c r="BA247" s="6"/>
      <c r="BB247" s="6"/>
      <c r="BC247" s="6"/>
      <c r="BD247" s="6"/>
      <c r="BE247" s="6"/>
      <c r="BF247" s="6"/>
      <c r="BG247" s="6"/>
      <c r="BH247" s="6"/>
      <c r="BI247" s="6"/>
      <c r="BJ247" s="6"/>
      <c r="BK247" s="6"/>
      <c r="BL247" s="6"/>
      <c r="BM247" s="6"/>
      <c r="BN247" s="6"/>
      <c r="BO247" s="6"/>
      <c r="BP247" s="6"/>
      <c r="BQ247" s="6"/>
      <c r="BR247" s="6"/>
      <c r="BS247" s="6"/>
      <c r="BT247" s="6"/>
      <c r="BU247" s="6"/>
      <c r="BV247" s="6"/>
      <c r="BW247" s="6"/>
      <c r="BX247" s="6"/>
      <c r="BY247" s="6"/>
      <c r="BZ247" s="6"/>
      <c r="CA247" s="6"/>
      <c r="CB247" s="6"/>
      <c r="CC247" s="6"/>
      <c r="CD247" s="6"/>
      <c r="CE247" s="6"/>
      <c r="CF247" s="6"/>
      <c r="CG247" s="6"/>
      <c r="CH247" s="6"/>
      <c r="CI247" s="6"/>
      <c r="CJ247" s="6"/>
      <c r="CK247" s="6"/>
      <c r="CL247" s="6"/>
      <c r="CM247" s="6"/>
    </row>
    <row r="248" spans="1:91" s="2" customFormat="1" ht="14.5" x14ac:dyDescent="0.35">
      <c r="A248" s="5"/>
      <c r="B248" s="5"/>
      <c r="C248" s="5"/>
      <c r="D248" s="5"/>
      <c r="E248" s="5"/>
      <c r="F248" s="5"/>
      <c r="G248" s="73"/>
      <c r="H248" s="5"/>
      <c r="I248" s="5"/>
      <c r="J248" s="5"/>
      <c r="K248" s="228"/>
      <c r="L248" s="6"/>
      <c r="M248" s="6"/>
      <c r="N248" s="6"/>
      <c r="O248" s="6"/>
      <c r="P248" s="6"/>
      <c r="Q248" s="6"/>
      <c r="R248" s="6"/>
      <c r="S248" s="6"/>
      <c r="T248" s="6"/>
      <c r="U248" s="6"/>
      <c r="V248" s="6"/>
      <c r="W248" s="6"/>
      <c r="X248" s="6"/>
      <c r="Y248" s="6"/>
      <c r="Z248" s="6"/>
      <c r="AA248" s="6"/>
      <c r="AB248" s="6"/>
      <c r="AC248" s="6"/>
      <c r="AD248" s="6"/>
      <c r="AE248" s="6"/>
      <c r="AF248" s="6"/>
      <c r="AG248" s="6"/>
      <c r="AH248" s="6"/>
      <c r="AI248" s="6"/>
      <c r="AJ248" s="6"/>
      <c r="AK248" s="6"/>
      <c r="AL248" s="6"/>
      <c r="AM248" s="6"/>
      <c r="AN248" s="6"/>
      <c r="AO248" s="6"/>
      <c r="AP248" s="6"/>
      <c r="AQ248" s="6"/>
      <c r="AR248" s="6"/>
      <c r="AS248" s="6"/>
      <c r="AT248" s="6"/>
      <c r="AU248" s="6"/>
      <c r="AV248" s="6"/>
      <c r="AW248" s="6"/>
      <c r="AX248" s="6"/>
      <c r="AY248" s="6"/>
      <c r="AZ248" s="6"/>
      <c r="BA248" s="6"/>
      <c r="BB248" s="6"/>
      <c r="BC248" s="6"/>
      <c r="BD248" s="6"/>
      <c r="BE248" s="6"/>
      <c r="BF248" s="6"/>
      <c r="BG248" s="6"/>
      <c r="BH248" s="6"/>
      <c r="BI248" s="6"/>
      <c r="BJ248" s="6"/>
      <c r="BK248" s="6"/>
      <c r="BL248" s="6"/>
      <c r="BM248" s="6"/>
      <c r="BN248" s="6"/>
      <c r="BO248" s="6"/>
      <c r="BP248" s="6"/>
      <c r="BQ248" s="6"/>
      <c r="BR248" s="6"/>
      <c r="BS248" s="6"/>
      <c r="BT248" s="6"/>
      <c r="BU248" s="6"/>
      <c r="BV248" s="6"/>
      <c r="BW248" s="6"/>
      <c r="BX248" s="6"/>
      <c r="BY248" s="6"/>
      <c r="BZ248" s="6"/>
      <c r="CA248" s="6"/>
      <c r="CB248" s="6"/>
      <c r="CC248" s="6"/>
      <c r="CD248" s="6"/>
      <c r="CE248" s="6"/>
      <c r="CF248" s="6"/>
      <c r="CG248" s="6"/>
      <c r="CH248" s="6"/>
      <c r="CI248" s="6"/>
      <c r="CJ248" s="6"/>
      <c r="CK248" s="6"/>
      <c r="CL248" s="6"/>
      <c r="CM248" s="6"/>
    </row>
    <row r="249" spans="1:91" s="2" customFormat="1" ht="14.5" x14ac:dyDescent="0.35">
      <c r="A249" s="5"/>
      <c r="B249" s="5"/>
      <c r="C249" s="5"/>
      <c r="D249" s="5"/>
      <c r="E249" s="5"/>
      <c r="F249" s="5"/>
      <c r="G249" s="73"/>
      <c r="H249" s="5"/>
      <c r="I249" s="5"/>
      <c r="J249" s="5"/>
      <c r="K249" s="228"/>
      <c r="L249" s="6"/>
      <c r="M249" s="6"/>
      <c r="N249" s="6"/>
      <c r="O249" s="6"/>
      <c r="P249" s="6"/>
      <c r="Q249" s="6"/>
      <c r="R249" s="6"/>
      <c r="S249" s="6"/>
      <c r="T249" s="6"/>
      <c r="U249" s="6"/>
      <c r="V249" s="6"/>
      <c r="W249" s="6"/>
      <c r="X249" s="6"/>
      <c r="Y249" s="6"/>
      <c r="Z249" s="6"/>
      <c r="AA249" s="6"/>
      <c r="AB249" s="6"/>
      <c r="AC249" s="6"/>
      <c r="AD249" s="6"/>
      <c r="AE249" s="6"/>
      <c r="AF249" s="6"/>
      <c r="AG249" s="6"/>
      <c r="AH249" s="6"/>
      <c r="AI249" s="6"/>
      <c r="AJ249" s="6"/>
      <c r="AK249" s="6"/>
      <c r="AL249" s="6"/>
      <c r="AM249" s="6"/>
      <c r="AN249" s="6"/>
      <c r="AO249" s="6"/>
      <c r="AP249" s="6"/>
      <c r="AQ249" s="6"/>
      <c r="AR249" s="6"/>
      <c r="AS249" s="6"/>
      <c r="AT249" s="6"/>
      <c r="AU249" s="6"/>
      <c r="AV249" s="6"/>
      <c r="AW249" s="6"/>
      <c r="AX249" s="6"/>
      <c r="AY249" s="6"/>
      <c r="AZ249" s="6"/>
      <c r="BA249" s="6"/>
      <c r="BB249" s="6"/>
      <c r="BC249" s="6"/>
      <c r="BD249" s="6"/>
      <c r="BE249" s="6"/>
      <c r="BF249" s="6"/>
      <c r="BG249" s="6"/>
      <c r="BH249" s="6"/>
      <c r="BI249" s="6"/>
      <c r="BJ249" s="6"/>
      <c r="BK249" s="6"/>
      <c r="BL249" s="6"/>
      <c r="BM249" s="6"/>
      <c r="BN249" s="6"/>
      <c r="BO249" s="6"/>
      <c r="BP249" s="6"/>
      <c r="BQ249" s="6"/>
      <c r="BR249" s="6"/>
      <c r="BS249" s="6"/>
      <c r="BT249" s="6"/>
      <c r="BU249" s="6"/>
      <c r="BV249" s="6"/>
      <c r="BW249" s="6"/>
      <c r="BX249" s="6"/>
      <c r="BY249" s="6"/>
      <c r="BZ249" s="6"/>
      <c r="CA249" s="6"/>
      <c r="CB249" s="6"/>
      <c r="CC249" s="6"/>
      <c r="CD249" s="6"/>
      <c r="CE249" s="6"/>
      <c r="CF249" s="6"/>
      <c r="CG249" s="6"/>
      <c r="CH249" s="6"/>
      <c r="CI249" s="6"/>
      <c r="CJ249" s="6"/>
      <c r="CK249" s="6"/>
      <c r="CL249" s="6"/>
      <c r="CM249" s="6"/>
    </row>
    <row r="250" spans="1:91" s="2" customFormat="1" ht="14.5" x14ac:dyDescent="0.35">
      <c r="A250" s="5"/>
      <c r="B250" s="5"/>
      <c r="C250" s="5"/>
      <c r="D250" s="5"/>
      <c r="E250" s="5"/>
      <c r="F250" s="5"/>
      <c r="G250" s="73"/>
      <c r="H250" s="5"/>
      <c r="I250" s="5"/>
      <c r="J250" s="5"/>
      <c r="K250" s="228"/>
      <c r="L250" s="6"/>
      <c r="M250" s="6"/>
      <c r="N250" s="6"/>
      <c r="O250" s="6"/>
      <c r="P250" s="6"/>
      <c r="Q250" s="6"/>
      <c r="R250" s="6"/>
      <c r="S250" s="6"/>
      <c r="T250" s="6"/>
      <c r="U250" s="6"/>
      <c r="V250" s="6"/>
      <c r="W250" s="6"/>
      <c r="X250" s="6"/>
      <c r="Y250" s="6"/>
      <c r="Z250" s="6"/>
      <c r="AA250" s="6"/>
      <c r="AB250" s="6"/>
      <c r="AC250" s="6"/>
      <c r="AD250" s="6"/>
      <c r="AE250" s="6"/>
      <c r="AF250" s="6"/>
      <c r="AG250" s="6"/>
      <c r="AH250" s="6"/>
      <c r="AI250" s="6"/>
      <c r="AJ250" s="6"/>
      <c r="AK250" s="6"/>
      <c r="AL250" s="6"/>
      <c r="AM250" s="6"/>
      <c r="AN250" s="6"/>
      <c r="AO250" s="6"/>
      <c r="AP250" s="6"/>
      <c r="AQ250" s="6"/>
      <c r="AR250" s="6"/>
      <c r="AS250" s="6"/>
      <c r="AT250" s="6"/>
      <c r="AU250" s="6"/>
      <c r="AV250" s="6"/>
      <c r="AW250" s="6"/>
      <c r="AX250" s="6"/>
      <c r="AY250" s="6"/>
      <c r="AZ250" s="6"/>
      <c r="BA250" s="6"/>
      <c r="BB250" s="6"/>
      <c r="BC250" s="6"/>
      <c r="BD250" s="6"/>
      <c r="BE250" s="6"/>
      <c r="BF250" s="6"/>
      <c r="BG250" s="6"/>
      <c r="BH250" s="6"/>
      <c r="BI250" s="6"/>
      <c r="BJ250" s="6"/>
      <c r="BK250" s="6"/>
      <c r="BL250" s="6"/>
      <c r="BM250" s="6"/>
      <c r="BN250" s="6"/>
      <c r="BO250" s="6"/>
      <c r="BP250" s="6"/>
      <c r="BQ250" s="6"/>
      <c r="BR250" s="6"/>
      <c r="BS250" s="6"/>
      <c r="BT250" s="6"/>
      <c r="BU250" s="6"/>
      <c r="BV250" s="6"/>
      <c r="BW250" s="6"/>
      <c r="BX250" s="6"/>
      <c r="BY250" s="6"/>
      <c r="BZ250" s="6"/>
      <c r="CA250" s="6"/>
      <c r="CB250" s="6"/>
      <c r="CC250" s="6"/>
      <c r="CD250" s="6"/>
      <c r="CE250" s="6"/>
      <c r="CF250" s="6"/>
      <c r="CG250" s="6"/>
      <c r="CH250" s="6"/>
      <c r="CI250" s="6"/>
      <c r="CJ250" s="6"/>
      <c r="CK250" s="6"/>
      <c r="CL250" s="6"/>
      <c r="CM250" s="6"/>
    </row>
    <row r="251" spans="1:91" s="2" customFormat="1" ht="14.5" x14ac:dyDescent="0.35">
      <c r="A251" s="5"/>
      <c r="B251" s="5"/>
      <c r="C251" s="5"/>
      <c r="D251" s="5"/>
      <c r="E251" s="5"/>
      <c r="F251" s="5"/>
      <c r="G251" s="73"/>
      <c r="H251" s="5"/>
      <c r="I251" s="5"/>
      <c r="J251" s="5"/>
      <c r="K251" s="228"/>
      <c r="L251" s="6"/>
      <c r="M251" s="6"/>
      <c r="N251" s="6"/>
      <c r="O251" s="6"/>
      <c r="P251" s="6"/>
      <c r="Q251" s="6"/>
      <c r="R251" s="6"/>
      <c r="S251" s="6"/>
      <c r="T251" s="6"/>
      <c r="U251" s="6"/>
      <c r="V251" s="6"/>
      <c r="W251" s="6"/>
      <c r="X251" s="6"/>
      <c r="Y251" s="6"/>
      <c r="Z251" s="6"/>
      <c r="AA251" s="6"/>
      <c r="AB251" s="6"/>
      <c r="AC251" s="6"/>
      <c r="AD251" s="6"/>
      <c r="AE251" s="6"/>
      <c r="AF251" s="6"/>
      <c r="AG251" s="6"/>
      <c r="AH251" s="6"/>
      <c r="AI251" s="6"/>
      <c r="AJ251" s="6"/>
      <c r="AK251" s="6"/>
      <c r="AL251" s="6"/>
      <c r="AM251" s="6"/>
      <c r="AN251" s="6"/>
      <c r="AO251" s="6"/>
      <c r="AP251" s="6"/>
      <c r="AQ251" s="6"/>
      <c r="AR251" s="6"/>
      <c r="AS251" s="6"/>
      <c r="AT251" s="6"/>
      <c r="AU251" s="6"/>
      <c r="AV251" s="6"/>
      <c r="AW251" s="6"/>
      <c r="AX251" s="6"/>
      <c r="AY251" s="6"/>
      <c r="AZ251" s="6"/>
      <c r="BA251" s="6"/>
      <c r="BB251" s="6"/>
      <c r="BC251" s="6"/>
      <c r="BD251" s="6"/>
      <c r="BE251" s="6"/>
      <c r="BF251" s="6"/>
      <c r="BG251" s="6"/>
      <c r="BH251" s="6"/>
      <c r="BI251" s="6"/>
      <c r="BJ251" s="6"/>
      <c r="BK251" s="6"/>
      <c r="BL251" s="6"/>
      <c r="BM251" s="6"/>
      <c r="BN251" s="6"/>
      <c r="BO251" s="6"/>
      <c r="BP251" s="6"/>
      <c r="BQ251" s="6"/>
      <c r="BR251" s="6"/>
      <c r="BS251" s="6"/>
      <c r="BT251" s="6"/>
      <c r="BU251" s="6"/>
      <c r="BV251" s="6"/>
      <c r="BW251" s="6"/>
      <c r="BX251" s="6"/>
      <c r="BY251" s="6"/>
      <c r="BZ251" s="6"/>
      <c r="CA251" s="6"/>
      <c r="CB251" s="6"/>
      <c r="CC251" s="6"/>
      <c r="CD251" s="6"/>
      <c r="CE251" s="6"/>
      <c r="CF251" s="6"/>
      <c r="CG251" s="6"/>
      <c r="CH251" s="6"/>
      <c r="CI251" s="6"/>
      <c r="CJ251" s="6"/>
      <c r="CK251" s="6"/>
      <c r="CL251" s="6"/>
      <c r="CM251" s="6"/>
    </row>
    <row r="252" spans="1:91" s="2" customFormat="1" ht="14.5" x14ac:dyDescent="0.35">
      <c r="A252" s="5"/>
      <c r="B252" s="5"/>
      <c r="C252" s="5"/>
      <c r="D252" s="5"/>
      <c r="E252" s="5"/>
      <c r="F252" s="5"/>
      <c r="G252" s="73"/>
      <c r="H252" s="5"/>
      <c r="I252" s="5"/>
      <c r="J252" s="5"/>
      <c r="K252" s="228"/>
      <c r="L252" s="6"/>
      <c r="M252" s="6"/>
      <c r="N252" s="6"/>
      <c r="O252" s="6"/>
      <c r="P252" s="6"/>
      <c r="Q252" s="6"/>
      <c r="R252" s="6"/>
      <c r="S252" s="6"/>
      <c r="T252" s="6"/>
      <c r="U252" s="6"/>
      <c r="V252" s="6"/>
      <c r="W252" s="6"/>
      <c r="X252" s="6"/>
      <c r="Y252" s="6"/>
      <c r="Z252" s="6"/>
      <c r="AA252" s="6"/>
      <c r="AB252" s="6"/>
      <c r="AC252" s="6"/>
      <c r="AD252" s="6"/>
      <c r="AE252" s="6"/>
      <c r="AF252" s="6"/>
      <c r="AG252" s="6"/>
      <c r="AH252" s="6"/>
      <c r="AI252" s="6"/>
      <c r="AJ252" s="6"/>
      <c r="AK252" s="6"/>
      <c r="AL252" s="6"/>
      <c r="AM252" s="6"/>
      <c r="AN252" s="6"/>
      <c r="AO252" s="6"/>
      <c r="AP252" s="6"/>
      <c r="AQ252" s="6"/>
      <c r="AR252" s="6"/>
      <c r="AS252" s="6"/>
      <c r="AT252" s="6"/>
      <c r="AU252" s="6"/>
      <c r="AV252" s="6"/>
      <c r="AW252" s="6"/>
      <c r="AX252" s="6"/>
      <c r="AY252" s="6"/>
      <c r="AZ252" s="6"/>
      <c r="BA252" s="6"/>
      <c r="BB252" s="6"/>
      <c r="BC252" s="6"/>
      <c r="BD252" s="6"/>
      <c r="BE252" s="6"/>
      <c r="BF252" s="6"/>
      <c r="BG252" s="6"/>
      <c r="BH252" s="6"/>
      <c r="BI252" s="6"/>
      <c r="BJ252" s="6"/>
      <c r="BK252" s="6"/>
      <c r="BL252" s="6"/>
      <c r="BM252" s="6"/>
      <c r="BN252" s="6"/>
      <c r="BO252" s="6"/>
      <c r="BP252" s="6"/>
      <c r="BQ252" s="6"/>
      <c r="BR252" s="6"/>
      <c r="BS252" s="6"/>
      <c r="BT252" s="6"/>
      <c r="BU252" s="6"/>
      <c r="BV252" s="6"/>
      <c r="BW252" s="6"/>
      <c r="BX252" s="6"/>
      <c r="BY252" s="6"/>
      <c r="BZ252" s="6"/>
      <c r="CA252" s="6"/>
      <c r="CB252" s="6"/>
      <c r="CC252" s="6"/>
      <c r="CD252" s="6"/>
      <c r="CE252" s="6"/>
      <c r="CF252" s="6"/>
      <c r="CG252" s="6"/>
      <c r="CH252" s="6"/>
      <c r="CI252" s="6"/>
      <c r="CJ252" s="6"/>
      <c r="CK252" s="6"/>
      <c r="CL252" s="6"/>
      <c r="CM252" s="6"/>
    </row>
    <row r="253" spans="1:91" s="2" customFormat="1" ht="14.5" x14ac:dyDescent="0.35">
      <c r="A253" s="5"/>
      <c r="B253" s="5"/>
      <c r="C253" s="5"/>
      <c r="D253" s="5"/>
      <c r="E253" s="5"/>
      <c r="F253" s="5"/>
      <c r="G253" s="73"/>
      <c r="H253" s="5"/>
      <c r="I253" s="5"/>
      <c r="J253" s="5"/>
      <c r="K253" s="228"/>
      <c r="L253" s="6"/>
      <c r="M253" s="6"/>
      <c r="N253" s="6"/>
      <c r="O253" s="6"/>
      <c r="P253" s="6"/>
      <c r="Q253" s="6"/>
      <c r="R253" s="6"/>
      <c r="S253" s="6"/>
      <c r="T253" s="6"/>
      <c r="U253" s="6"/>
      <c r="V253" s="6"/>
      <c r="W253" s="6"/>
      <c r="X253" s="6"/>
      <c r="Y253" s="6"/>
      <c r="Z253" s="6"/>
      <c r="AA253" s="6"/>
      <c r="AB253" s="6"/>
      <c r="AC253" s="6"/>
      <c r="AD253" s="6"/>
      <c r="AE253" s="6"/>
      <c r="AF253" s="6"/>
      <c r="AG253" s="6"/>
      <c r="AH253" s="6"/>
      <c r="AI253" s="6"/>
      <c r="AJ253" s="6"/>
      <c r="AK253" s="6"/>
      <c r="AL253" s="6"/>
      <c r="AM253" s="6"/>
      <c r="AN253" s="6"/>
      <c r="AO253" s="6"/>
      <c r="AP253" s="6"/>
      <c r="AQ253" s="6"/>
      <c r="AR253" s="6"/>
      <c r="AS253" s="6"/>
      <c r="AT253" s="6"/>
      <c r="AU253" s="6"/>
      <c r="AV253" s="6"/>
      <c r="AW253" s="6"/>
      <c r="AX253" s="6"/>
      <c r="AY253" s="6"/>
      <c r="AZ253" s="6"/>
      <c r="BA253" s="6"/>
      <c r="BB253" s="6"/>
      <c r="BC253" s="6"/>
      <c r="BD253" s="6"/>
      <c r="BE253" s="6"/>
      <c r="BF253" s="6"/>
      <c r="BG253" s="6"/>
      <c r="BH253" s="6"/>
      <c r="BI253" s="6"/>
      <c r="BJ253" s="6"/>
      <c r="BK253" s="6"/>
      <c r="BL253" s="6"/>
      <c r="BM253" s="6"/>
      <c r="BN253" s="6"/>
      <c r="BO253" s="6"/>
      <c r="BP253" s="6"/>
      <c r="BQ253" s="6"/>
      <c r="BR253" s="6"/>
      <c r="BS253" s="6"/>
      <c r="BT253" s="6"/>
      <c r="BU253" s="6"/>
      <c r="BV253" s="6"/>
      <c r="BW253" s="6"/>
      <c r="BX253" s="6"/>
      <c r="BY253" s="6"/>
      <c r="BZ253" s="6"/>
      <c r="CA253" s="6"/>
      <c r="CB253" s="6"/>
      <c r="CC253" s="6"/>
      <c r="CD253" s="6"/>
      <c r="CE253" s="6"/>
      <c r="CF253" s="6"/>
      <c r="CG253" s="6"/>
      <c r="CH253" s="6"/>
      <c r="CI253" s="6"/>
      <c r="CJ253" s="6"/>
      <c r="CK253" s="6"/>
      <c r="CL253" s="6"/>
      <c r="CM253" s="6"/>
    </row>
    <row r="254" spans="1:91" s="2" customFormat="1" ht="14.5" x14ac:dyDescent="0.35">
      <c r="A254" s="5"/>
      <c r="B254" s="5"/>
      <c r="C254" s="5"/>
      <c r="D254" s="5"/>
      <c r="E254" s="5"/>
      <c r="F254" s="5"/>
      <c r="G254" s="73"/>
      <c r="H254" s="5"/>
      <c r="I254" s="5"/>
      <c r="J254" s="5"/>
      <c r="K254" s="228"/>
      <c r="L254" s="6"/>
      <c r="M254" s="6"/>
      <c r="N254" s="6"/>
      <c r="O254" s="6"/>
      <c r="P254" s="6"/>
      <c r="Q254" s="6"/>
      <c r="R254" s="6"/>
      <c r="S254" s="6"/>
      <c r="T254" s="6"/>
      <c r="U254" s="6"/>
      <c r="V254" s="6"/>
      <c r="W254" s="6"/>
      <c r="X254" s="6"/>
      <c r="Y254" s="6"/>
      <c r="Z254" s="6"/>
      <c r="AA254" s="6"/>
      <c r="AB254" s="6"/>
      <c r="AC254" s="6"/>
      <c r="AD254" s="6"/>
      <c r="AE254" s="6"/>
      <c r="AF254" s="6"/>
      <c r="AG254" s="6"/>
      <c r="AH254" s="6"/>
      <c r="AI254" s="6"/>
      <c r="AJ254" s="6"/>
      <c r="AK254" s="6"/>
      <c r="AL254" s="6"/>
      <c r="AM254" s="6"/>
      <c r="AN254" s="6"/>
      <c r="AO254" s="6"/>
      <c r="AP254" s="6"/>
      <c r="AQ254" s="6"/>
      <c r="AR254" s="6"/>
      <c r="AS254" s="6"/>
      <c r="AT254" s="6"/>
      <c r="AU254" s="6"/>
      <c r="AV254" s="6"/>
      <c r="AW254" s="6"/>
      <c r="AX254" s="6"/>
      <c r="AY254" s="6"/>
      <c r="AZ254" s="6"/>
      <c r="BA254" s="6"/>
      <c r="BB254" s="6"/>
      <c r="BC254" s="6"/>
      <c r="BD254" s="6"/>
      <c r="BE254" s="6"/>
      <c r="BF254" s="6"/>
      <c r="BG254" s="6"/>
      <c r="BH254" s="6"/>
      <c r="BI254" s="6"/>
      <c r="BJ254" s="6"/>
      <c r="BK254" s="6"/>
      <c r="BL254" s="6"/>
      <c r="BM254" s="6"/>
      <c r="BN254" s="6"/>
      <c r="BO254" s="6"/>
      <c r="BP254" s="6"/>
      <c r="BQ254" s="6"/>
      <c r="BR254" s="6"/>
      <c r="BS254" s="6"/>
      <c r="BT254" s="6"/>
      <c r="BU254" s="6"/>
      <c r="BV254" s="6"/>
      <c r="BW254" s="6"/>
      <c r="BX254" s="6"/>
      <c r="BY254" s="6"/>
      <c r="BZ254" s="6"/>
      <c r="CA254" s="6"/>
      <c r="CB254" s="6"/>
      <c r="CC254" s="6"/>
      <c r="CD254" s="6"/>
      <c r="CE254" s="6"/>
      <c r="CF254" s="6"/>
      <c r="CG254" s="6"/>
      <c r="CH254" s="6"/>
      <c r="CI254" s="6"/>
      <c r="CJ254" s="6"/>
      <c r="CK254" s="6"/>
      <c r="CL254" s="6"/>
      <c r="CM254" s="6"/>
    </row>
    <row r="255" spans="1:91" s="2" customFormat="1" ht="14.5" x14ac:dyDescent="0.35">
      <c r="A255" s="5"/>
      <c r="B255" s="5"/>
      <c r="C255" s="5"/>
      <c r="D255" s="5"/>
      <c r="E255" s="5"/>
      <c r="F255" s="5"/>
      <c r="G255" s="73"/>
      <c r="H255" s="5"/>
      <c r="I255" s="5"/>
      <c r="J255" s="5"/>
      <c r="K255" s="228"/>
      <c r="L255" s="6"/>
      <c r="M255" s="6"/>
      <c r="N255" s="6"/>
      <c r="O255" s="6"/>
      <c r="P255" s="6"/>
      <c r="Q255" s="6"/>
      <c r="R255" s="6"/>
      <c r="S255" s="6"/>
      <c r="T255" s="6"/>
      <c r="U255" s="6"/>
      <c r="V255" s="6"/>
      <c r="W255" s="6"/>
      <c r="X255" s="6"/>
      <c r="Y255" s="6"/>
      <c r="Z255" s="6"/>
      <c r="AA255" s="6"/>
      <c r="AB255" s="6"/>
      <c r="AC255" s="6"/>
      <c r="AD255" s="6"/>
      <c r="AE255" s="6"/>
      <c r="AF255" s="6"/>
      <c r="AG255" s="6"/>
      <c r="AH255" s="6"/>
      <c r="AI255" s="6"/>
      <c r="AJ255" s="6"/>
      <c r="AK255" s="6"/>
      <c r="AL255" s="6"/>
      <c r="AM255" s="6"/>
      <c r="AN255" s="6"/>
      <c r="AO255" s="6"/>
      <c r="AP255" s="6"/>
      <c r="AQ255" s="6"/>
      <c r="AR255" s="6"/>
      <c r="AS255" s="6"/>
      <c r="AT255" s="6"/>
      <c r="AU255" s="6"/>
      <c r="AV255" s="6"/>
      <c r="AW255" s="6"/>
      <c r="AX255" s="6"/>
      <c r="AY255" s="6"/>
      <c r="AZ255" s="6"/>
      <c r="BA255" s="6"/>
      <c r="BB255" s="6"/>
      <c r="BC255" s="6"/>
      <c r="BD255" s="6"/>
      <c r="BE255" s="6"/>
      <c r="BF255" s="6"/>
      <c r="BG255" s="6"/>
      <c r="BH255" s="6"/>
      <c r="BI255" s="6"/>
      <c r="BJ255" s="6"/>
      <c r="BK255" s="6"/>
      <c r="BL255" s="6"/>
      <c r="BM255" s="6"/>
      <c r="BN255" s="6"/>
      <c r="BO255" s="6"/>
      <c r="BP255" s="6"/>
      <c r="BQ255" s="6"/>
      <c r="BR255" s="6"/>
      <c r="BS255" s="6"/>
      <c r="BT255" s="6"/>
      <c r="BU255" s="6"/>
      <c r="BV255" s="6"/>
      <c r="BW255" s="6"/>
      <c r="BX255" s="6"/>
      <c r="BY255" s="6"/>
      <c r="BZ255" s="6"/>
      <c r="CA255" s="6"/>
      <c r="CB255" s="6"/>
      <c r="CC255" s="6"/>
      <c r="CD255" s="6"/>
      <c r="CE255" s="6"/>
      <c r="CF255" s="6"/>
      <c r="CG255" s="6"/>
      <c r="CH255" s="6"/>
      <c r="CI255" s="6"/>
      <c r="CJ255" s="6"/>
      <c r="CK255" s="6"/>
      <c r="CL255" s="6"/>
      <c r="CM255" s="6"/>
    </row>
    <row r="256" spans="1:91" s="2" customFormat="1" ht="14.5" x14ac:dyDescent="0.35">
      <c r="A256" s="5"/>
      <c r="B256" s="5"/>
      <c r="C256" s="5"/>
      <c r="D256" s="5"/>
      <c r="E256" s="5"/>
      <c r="F256" s="5"/>
      <c r="G256" s="73"/>
      <c r="H256" s="5"/>
      <c r="I256" s="5"/>
      <c r="J256" s="5"/>
      <c r="K256" s="228"/>
      <c r="L256" s="6"/>
      <c r="M256" s="6"/>
      <c r="N256" s="6"/>
      <c r="O256" s="6"/>
      <c r="P256" s="6"/>
      <c r="Q256" s="6"/>
      <c r="R256" s="6"/>
      <c r="S256" s="6"/>
      <c r="T256" s="6"/>
      <c r="U256" s="6"/>
      <c r="V256" s="6"/>
      <c r="W256" s="6"/>
      <c r="X256" s="6"/>
      <c r="Y256" s="6"/>
      <c r="Z256" s="6"/>
      <c r="AA256" s="6"/>
      <c r="AB256" s="6"/>
      <c r="AC256" s="6"/>
      <c r="AD256" s="6"/>
      <c r="AE256" s="6"/>
      <c r="AF256" s="6"/>
      <c r="AG256" s="6"/>
      <c r="AH256" s="6"/>
      <c r="AI256" s="6"/>
      <c r="AJ256" s="6"/>
      <c r="AK256" s="6"/>
      <c r="AL256" s="6"/>
      <c r="AM256" s="6"/>
      <c r="AN256" s="6"/>
      <c r="AO256" s="6"/>
      <c r="AP256" s="6"/>
      <c r="AQ256" s="6"/>
      <c r="AR256" s="6"/>
      <c r="AS256" s="6"/>
      <c r="AT256" s="6"/>
      <c r="AU256" s="6"/>
      <c r="AV256" s="6"/>
      <c r="AW256" s="6"/>
      <c r="AX256" s="6"/>
      <c r="AY256" s="6"/>
      <c r="AZ256" s="6"/>
      <c r="BA256" s="6"/>
      <c r="BB256" s="6"/>
      <c r="BC256" s="6"/>
      <c r="BD256" s="6"/>
      <c r="BE256" s="6"/>
      <c r="BF256" s="6"/>
      <c r="BG256" s="6"/>
      <c r="BH256" s="6"/>
      <c r="BI256" s="6"/>
      <c r="BJ256" s="6"/>
      <c r="BK256" s="6"/>
      <c r="BL256" s="6"/>
      <c r="BM256" s="6"/>
      <c r="BN256" s="6"/>
      <c r="BO256" s="6"/>
      <c r="BP256" s="6"/>
      <c r="BQ256" s="6"/>
      <c r="BR256" s="6"/>
      <c r="BS256" s="6"/>
      <c r="BT256" s="6"/>
      <c r="BU256" s="6"/>
      <c r="BV256" s="6"/>
      <c r="BW256" s="6"/>
      <c r="BX256" s="6"/>
      <c r="BY256" s="6"/>
      <c r="BZ256" s="6"/>
      <c r="CA256" s="6"/>
      <c r="CB256" s="6"/>
      <c r="CC256" s="6"/>
      <c r="CD256" s="6"/>
      <c r="CE256" s="6"/>
      <c r="CF256" s="6"/>
      <c r="CG256" s="6"/>
      <c r="CH256" s="6"/>
      <c r="CI256" s="6"/>
      <c r="CJ256" s="6"/>
      <c r="CK256" s="6"/>
      <c r="CL256" s="6"/>
      <c r="CM256" s="6"/>
    </row>
    <row r="257" spans="1:91" s="2" customFormat="1" ht="14.5" x14ac:dyDescent="0.35">
      <c r="A257" s="5"/>
      <c r="B257" s="5"/>
      <c r="C257" s="5"/>
      <c r="D257" s="5"/>
      <c r="E257" s="5"/>
      <c r="F257" s="5"/>
      <c r="G257" s="73"/>
      <c r="H257" s="5"/>
      <c r="I257" s="5"/>
      <c r="J257" s="5"/>
      <c r="K257" s="228"/>
      <c r="L257" s="6"/>
      <c r="M257" s="6"/>
      <c r="N257" s="6"/>
      <c r="O257" s="6"/>
      <c r="P257" s="6"/>
      <c r="Q257" s="6"/>
      <c r="R257" s="6"/>
      <c r="S257" s="6"/>
      <c r="T257" s="6"/>
      <c r="U257" s="6"/>
      <c r="V257" s="6"/>
      <c r="W257" s="6"/>
      <c r="X257" s="6"/>
      <c r="Y257" s="6"/>
      <c r="Z257" s="6"/>
      <c r="AA257" s="6"/>
      <c r="AB257" s="6"/>
      <c r="AC257" s="6"/>
      <c r="AD257" s="6"/>
      <c r="AE257" s="6"/>
      <c r="AF257" s="6"/>
      <c r="AG257" s="6"/>
      <c r="AH257" s="6"/>
      <c r="AI257" s="6"/>
      <c r="AJ257" s="6"/>
      <c r="AK257" s="6"/>
      <c r="AL257" s="6"/>
      <c r="AM257" s="6"/>
      <c r="AN257" s="6"/>
      <c r="AO257" s="6"/>
      <c r="AP257" s="6"/>
      <c r="AQ257" s="6"/>
      <c r="AR257" s="6"/>
      <c r="AS257" s="6"/>
      <c r="AT257" s="6"/>
      <c r="AU257" s="6"/>
      <c r="AV257" s="6"/>
      <c r="AW257" s="6"/>
      <c r="AX257" s="6"/>
      <c r="AY257" s="6"/>
      <c r="AZ257" s="6"/>
      <c r="BA257" s="6"/>
      <c r="BB257" s="6"/>
      <c r="BC257" s="6"/>
      <c r="BD257" s="6"/>
      <c r="BE257" s="6"/>
      <c r="BF257" s="6"/>
      <c r="BG257" s="6"/>
      <c r="BH257" s="6"/>
      <c r="BI257" s="6"/>
      <c r="BJ257" s="6"/>
      <c r="BK257" s="6"/>
      <c r="BL257" s="6"/>
      <c r="BM257" s="6"/>
      <c r="BN257" s="6"/>
      <c r="BO257" s="6"/>
      <c r="BP257" s="6"/>
      <c r="BQ257" s="6"/>
      <c r="BR257" s="6"/>
      <c r="BS257" s="6"/>
      <c r="BT257" s="6"/>
      <c r="BU257" s="6"/>
      <c r="BV257" s="6"/>
      <c r="BW257" s="6"/>
      <c r="BX257" s="6"/>
      <c r="BY257" s="6"/>
      <c r="BZ257" s="6"/>
      <c r="CA257" s="6"/>
      <c r="CB257" s="6"/>
      <c r="CC257" s="6"/>
      <c r="CD257" s="6"/>
      <c r="CE257" s="6"/>
      <c r="CF257" s="6"/>
      <c r="CG257" s="6"/>
      <c r="CH257" s="6"/>
      <c r="CI257" s="6"/>
      <c r="CJ257" s="6"/>
      <c r="CK257" s="6"/>
      <c r="CL257" s="6"/>
      <c r="CM257" s="6"/>
    </row>
    <row r="258" spans="1:91" s="2" customFormat="1" ht="14.5" x14ac:dyDescent="0.35">
      <c r="A258" s="5"/>
      <c r="B258" s="5"/>
      <c r="C258" s="5"/>
      <c r="D258" s="5"/>
      <c r="E258" s="5"/>
      <c r="F258" s="5"/>
      <c r="G258" s="73"/>
      <c r="H258" s="5"/>
      <c r="I258" s="5"/>
      <c r="J258" s="5"/>
      <c r="K258" s="228"/>
      <c r="L258" s="6"/>
      <c r="M258" s="6"/>
      <c r="N258" s="6"/>
      <c r="O258" s="6"/>
      <c r="P258" s="6"/>
      <c r="Q258" s="6"/>
      <c r="R258" s="6"/>
      <c r="S258" s="6"/>
      <c r="T258" s="6"/>
      <c r="U258" s="6"/>
      <c r="V258" s="6"/>
      <c r="W258" s="6"/>
      <c r="X258" s="6"/>
      <c r="Y258" s="6"/>
      <c r="Z258" s="6"/>
      <c r="AA258" s="6"/>
      <c r="AB258" s="6"/>
      <c r="AC258" s="6"/>
      <c r="AD258" s="6"/>
      <c r="AE258" s="6"/>
      <c r="AF258" s="6"/>
      <c r="AG258" s="6"/>
      <c r="AH258" s="6"/>
      <c r="AI258" s="6"/>
      <c r="AJ258" s="6"/>
      <c r="AK258" s="6"/>
      <c r="AL258" s="6"/>
      <c r="AM258" s="6"/>
      <c r="AN258" s="6"/>
      <c r="AO258" s="6"/>
      <c r="AP258" s="6"/>
      <c r="AQ258" s="6"/>
      <c r="AR258" s="6"/>
      <c r="AS258" s="6"/>
      <c r="AT258" s="6"/>
      <c r="AU258" s="6"/>
      <c r="AV258" s="6"/>
      <c r="AW258" s="6"/>
      <c r="AX258" s="6"/>
      <c r="AY258" s="6"/>
      <c r="AZ258" s="6"/>
      <c r="BA258" s="6"/>
      <c r="BB258" s="6"/>
      <c r="BC258" s="6"/>
      <c r="BD258" s="6"/>
      <c r="BE258" s="6"/>
      <c r="BF258" s="6"/>
      <c r="BG258" s="6"/>
      <c r="BH258" s="6"/>
      <c r="BI258" s="6"/>
      <c r="BJ258" s="6"/>
      <c r="BK258" s="6"/>
      <c r="BL258" s="6"/>
      <c r="BM258" s="6"/>
      <c r="BN258" s="6"/>
      <c r="BO258" s="6"/>
      <c r="BP258" s="6"/>
      <c r="BQ258" s="6"/>
      <c r="BR258" s="6"/>
      <c r="BS258" s="6"/>
      <c r="BT258" s="6"/>
      <c r="BU258" s="6"/>
      <c r="BV258" s="6"/>
      <c r="BW258" s="6"/>
      <c r="BX258" s="6"/>
      <c r="BY258" s="6"/>
      <c r="BZ258" s="6"/>
      <c r="CA258" s="6"/>
      <c r="CB258" s="6"/>
      <c r="CC258" s="6"/>
      <c r="CD258" s="6"/>
      <c r="CE258" s="6"/>
      <c r="CF258" s="6"/>
      <c r="CG258" s="6"/>
      <c r="CH258" s="6"/>
      <c r="CI258" s="6"/>
      <c r="CJ258" s="6"/>
      <c r="CK258" s="6"/>
      <c r="CL258" s="6"/>
      <c r="CM258" s="6"/>
    </row>
    <row r="259" spans="1:91" s="2" customFormat="1" ht="14.5" x14ac:dyDescent="0.35">
      <c r="A259" s="5"/>
      <c r="B259" s="5"/>
      <c r="C259" s="5"/>
      <c r="D259" s="5"/>
      <c r="E259" s="5"/>
      <c r="F259" s="5"/>
      <c r="G259" s="73"/>
      <c r="H259" s="5"/>
      <c r="I259" s="5"/>
      <c r="J259" s="5"/>
      <c r="K259" s="228"/>
      <c r="L259" s="6"/>
      <c r="M259" s="6"/>
      <c r="N259" s="6"/>
      <c r="O259" s="6"/>
      <c r="P259" s="6"/>
      <c r="Q259" s="6"/>
      <c r="R259" s="6"/>
      <c r="S259" s="6"/>
      <c r="T259" s="6"/>
      <c r="U259" s="6"/>
      <c r="V259" s="6"/>
      <c r="W259" s="6"/>
      <c r="X259" s="6"/>
      <c r="Y259" s="6"/>
      <c r="Z259" s="6"/>
      <c r="AA259" s="6"/>
      <c r="AB259" s="6"/>
      <c r="AC259" s="6"/>
      <c r="AD259" s="6"/>
      <c r="AE259" s="6"/>
      <c r="AF259" s="6"/>
      <c r="AG259" s="6"/>
      <c r="AH259" s="6"/>
      <c r="AI259" s="6"/>
      <c r="AJ259" s="6"/>
      <c r="AK259" s="6"/>
      <c r="AL259" s="6"/>
      <c r="AM259" s="6"/>
      <c r="AN259" s="6"/>
      <c r="AO259" s="6"/>
      <c r="AP259" s="6"/>
      <c r="AQ259" s="6"/>
      <c r="AR259" s="6"/>
      <c r="AS259" s="6"/>
      <c r="AT259" s="6"/>
      <c r="AU259" s="6"/>
      <c r="AV259" s="6"/>
      <c r="AW259" s="6"/>
      <c r="AX259" s="6"/>
      <c r="AY259" s="6"/>
      <c r="AZ259" s="6"/>
      <c r="BA259" s="6"/>
      <c r="BB259" s="6"/>
      <c r="BC259" s="6"/>
      <c r="BD259" s="6"/>
      <c r="BE259" s="6"/>
      <c r="BF259" s="6"/>
      <c r="BG259" s="6"/>
      <c r="BH259" s="6"/>
      <c r="BI259" s="6"/>
      <c r="BJ259" s="6"/>
      <c r="BK259" s="6"/>
      <c r="BL259" s="6"/>
      <c r="BM259" s="6"/>
      <c r="BN259" s="6"/>
      <c r="BO259" s="6"/>
      <c r="BP259" s="6"/>
      <c r="BQ259" s="6"/>
      <c r="BR259" s="6"/>
      <c r="BS259" s="6"/>
      <c r="BT259" s="6"/>
      <c r="BU259" s="6"/>
      <c r="BV259" s="6"/>
      <c r="BW259" s="6"/>
      <c r="BX259" s="6"/>
      <c r="BY259" s="6"/>
      <c r="BZ259" s="6"/>
      <c r="CA259" s="6"/>
      <c r="CB259" s="6"/>
      <c r="CC259" s="6"/>
      <c r="CD259" s="6"/>
      <c r="CE259" s="6"/>
      <c r="CF259" s="6"/>
      <c r="CG259" s="6"/>
      <c r="CH259" s="6"/>
      <c r="CI259" s="6"/>
      <c r="CJ259" s="6"/>
      <c r="CK259" s="6"/>
      <c r="CL259" s="6"/>
      <c r="CM259" s="6"/>
    </row>
    <row r="260" spans="1:91" s="2" customFormat="1" ht="14.5" x14ac:dyDescent="0.35">
      <c r="A260" s="5"/>
      <c r="B260" s="5"/>
      <c r="C260" s="5"/>
      <c r="D260" s="5"/>
      <c r="E260" s="5"/>
      <c r="F260" s="5"/>
      <c r="G260" s="73"/>
      <c r="H260" s="5"/>
      <c r="I260" s="5"/>
      <c r="J260" s="5"/>
      <c r="K260" s="228"/>
      <c r="L260" s="6"/>
      <c r="M260" s="6"/>
      <c r="N260" s="6"/>
      <c r="O260" s="6"/>
      <c r="P260" s="6"/>
      <c r="Q260" s="6"/>
      <c r="R260" s="6"/>
      <c r="S260" s="6"/>
      <c r="T260" s="6"/>
      <c r="U260" s="6"/>
      <c r="V260" s="6"/>
      <c r="W260" s="6"/>
      <c r="X260" s="6"/>
      <c r="Y260" s="6"/>
      <c r="Z260" s="6"/>
      <c r="AA260" s="6"/>
      <c r="AB260" s="6"/>
      <c r="AC260" s="6"/>
      <c r="AD260" s="6"/>
      <c r="AE260" s="6"/>
      <c r="AF260" s="6"/>
      <c r="AG260" s="6"/>
      <c r="AH260" s="6"/>
      <c r="AI260" s="6"/>
      <c r="AJ260" s="6"/>
      <c r="AK260" s="6"/>
      <c r="AL260" s="6"/>
      <c r="AM260" s="6"/>
      <c r="AN260" s="6"/>
      <c r="AO260" s="6"/>
      <c r="AP260" s="6"/>
      <c r="AQ260" s="6"/>
      <c r="AR260" s="6"/>
      <c r="AS260" s="6"/>
      <c r="AT260" s="6"/>
      <c r="AU260" s="6"/>
      <c r="AV260" s="6"/>
      <c r="AW260" s="6"/>
      <c r="AX260" s="6"/>
      <c r="AY260" s="6"/>
      <c r="AZ260" s="6"/>
      <c r="BA260" s="6"/>
      <c r="BB260" s="6"/>
      <c r="BC260" s="6"/>
      <c r="BD260" s="6"/>
      <c r="BE260" s="6"/>
      <c r="BF260" s="6"/>
      <c r="BG260" s="6"/>
      <c r="BH260" s="6"/>
      <c r="BI260" s="6"/>
      <c r="BJ260" s="6"/>
      <c r="BK260" s="6"/>
      <c r="BL260" s="6"/>
      <c r="BM260" s="6"/>
      <c r="BN260" s="6"/>
      <c r="BO260" s="6"/>
      <c r="BP260" s="6"/>
      <c r="BQ260" s="6"/>
      <c r="BR260" s="6"/>
      <c r="BS260" s="6"/>
      <c r="BT260" s="6"/>
      <c r="BU260" s="6"/>
      <c r="BV260" s="6"/>
      <c r="BW260" s="6"/>
      <c r="BX260" s="6"/>
      <c r="BY260" s="6"/>
      <c r="BZ260" s="6"/>
      <c r="CA260" s="6"/>
      <c r="CB260" s="6"/>
      <c r="CC260" s="6"/>
      <c r="CD260" s="6"/>
      <c r="CE260" s="6"/>
      <c r="CF260" s="6"/>
      <c r="CG260" s="6"/>
      <c r="CH260" s="6"/>
      <c r="CI260" s="6"/>
      <c r="CJ260" s="6"/>
      <c r="CK260" s="6"/>
      <c r="CL260" s="6"/>
      <c r="CM260" s="6"/>
    </row>
    <row r="261" spans="1:91" s="2" customFormat="1" ht="14.5" x14ac:dyDescent="0.35">
      <c r="A261" s="5"/>
      <c r="B261" s="5"/>
      <c r="C261" s="5"/>
      <c r="D261" s="5"/>
      <c r="E261" s="5"/>
      <c r="F261" s="5"/>
      <c r="G261" s="73"/>
      <c r="H261" s="5"/>
      <c r="I261" s="5"/>
      <c r="J261" s="5"/>
      <c r="K261" s="228"/>
      <c r="L261" s="6"/>
      <c r="M261" s="6"/>
      <c r="N261" s="6"/>
      <c r="O261" s="6"/>
      <c r="P261" s="6"/>
      <c r="Q261" s="6"/>
      <c r="R261" s="6"/>
      <c r="S261" s="6"/>
      <c r="T261" s="6"/>
      <c r="U261" s="6"/>
      <c r="V261" s="6"/>
      <c r="W261" s="6"/>
      <c r="X261" s="6"/>
      <c r="Y261" s="6"/>
      <c r="Z261" s="6"/>
      <c r="AA261" s="6"/>
      <c r="AB261" s="6"/>
      <c r="AC261" s="6"/>
      <c r="AD261" s="6"/>
      <c r="AE261" s="6"/>
      <c r="AF261" s="6"/>
      <c r="AG261" s="6"/>
      <c r="AH261" s="6"/>
      <c r="AI261" s="6"/>
      <c r="AJ261" s="6"/>
      <c r="AK261" s="6"/>
      <c r="AL261" s="6"/>
      <c r="AM261" s="6"/>
      <c r="AN261" s="6"/>
      <c r="AO261" s="6"/>
      <c r="AP261" s="6"/>
      <c r="AQ261" s="6"/>
      <c r="AR261" s="6"/>
      <c r="AS261" s="6"/>
      <c r="AT261" s="6"/>
      <c r="AU261" s="6"/>
      <c r="AV261" s="6"/>
      <c r="AW261" s="6"/>
      <c r="AX261" s="6"/>
      <c r="AY261" s="6"/>
      <c r="AZ261" s="6"/>
      <c r="BA261" s="6"/>
      <c r="BB261" s="6"/>
      <c r="BC261" s="6"/>
      <c r="BD261" s="6"/>
      <c r="BE261" s="6"/>
      <c r="BF261" s="6"/>
      <c r="BG261" s="6"/>
      <c r="BH261" s="6"/>
      <c r="BI261" s="6"/>
      <c r="BJ261" s="6"/>
      <c r="BK261" s="6"/>
      <c r="BL261" s="6"/>
      <c r="BM261" s="6"/>
      <c r="BN261" s="6"/>
      <c r="BO261" s="6"/>
      <c r="BP261" s="6"/>
      <c r="BQ261" s="6"/>
      <c r="BR261" s="6"/>
      <c r="BS261" s="6"/>
      <c r="BT261" s="6"/>
      <c r="BU261" s="6"/>
      <c r="BV261" s="6"/>
      <c r="BW261" s="6"/>
      <c r="BX261" s="6"/>
      <c r="BY261" s="6"/>
      <c r="BZ261" s="6"/>
      <c r="CA261" s="6"/>
      <c r="CB261" s="6"/>
      <c r="CC261" s="6"/>
      <c r="CD261" s="6"/>
      <c r="CE261" s="6"/>
      <c r="CF261" s="6"/>
      <c r="CG261" s="6"/>
      <c r="CH261" s="6"/>
      <c r="CI261" s="6"/>
      <c r="CJ261" s="6"/>
      <c r="CK261" s="6"/>
      <c r="CL261" s="6"/>
      <c r="CM261" s="6"/>
    </row>
    <row r="262" spans="1:91" s="2" customFormat="1" ht="14.5" x14ac:dyDescent="0.35">
      <c r="A262" s="5"/>
      <c r="B262" s="5"/>
      <c r="C262" s="5"/>
      <c r="D262" s="5"/>
      <c r="E262" s="5"/>
      <c r="F262" s="5"/>
      <c r="G262" s="73"/>
      <c r="H262" s="5"/>
      <c r="I262" s="5"/>
      <c r="J262" s="5"/>
      <c r="K262" s="228"/>
      <c r="L262" s="6"/>
      <c r="M262" s="6"/>
      <c r="N262" s="6"/>
      <c r="O262" s="6"/>
      <c r="P262" s="6"/>
      <c r="Q262" s="6"/>
      <c r="R262" s="6"/>
      <c r="S262" s="6"/>
      <c r="T262" s="6"/>
      <c r="U262" s="6"/>
      <c r="V262" s="6"/>
      <c r="W262" s="6"/>
      <c r="X262" s="6"/>
      <c r="Y262" s="6"/>
      <c r="Z262" s="6"/>
      <c r="AA262" s="6"/>
      <c r="AB262" s="6"/>
      <c r="AC262" s="6"/>
      <c r="AD262" s="6"/>
      <c r="AE262" s="6"/>
      <c r="AF262" s="6"/>
      <c r="AG262" s="6"/>
      <c r="AH262" s="6"/>
      <c r="AI262" s="6"/>
      <c r="AJ262" s="6"/>
      <c r="AK262" s="6"/>
      <c r="AL262" s="6"/>
      <c r="AM262" s="6"/>
      <c r="AN262" s="6"/>
      <c r="AO262" s="6"/>
      <c r="AP262" s="6"/>
      <c r="AQ262" s="6"/>
      <c r="AR262" s="6"/>
      <c r="AS262" s="6"/>
      <c r="AT262" s="6"/>
      <c r="AU262" s="6"/>
      <c r="AV262" s="6"/>
      <c r="AW262" s="6"/>
      <c r="AX262" s="6"/>
      <c r="AY262" s="6"/>
      <c r="AZ262" s="6"/>
      <c r="BA262" s="6"/>
      <c r="BB262" s="6"/>
      <c r="BC262" s="6"/>
      <c r="BD262" s="6"/>
      <c r="BE262" s="6"/>
      <c r="BF262" s="6"/>
      <c r="BG262" s="6"/>
      <c r="BH262" s="6"/>
      <c r="BI262" s="6"/>
      <c r="BJ262" s="6"/>
      <c r="BK262" s="6"/>
      <c r="BL262" s="6"/>
      <c r="BM262" s="6"/>
      <c r="BN262" s="6"/>
      <c r="BO262" s="6"/>
      <c r="BP262" s="6"/>
      <c r="BQ262" s="6"/>
      <c r="BR262" s="6"/>
      <c r="BS262" s="6"/>
      <c r="BT262" s="6"/>
      <c r="BU262" s="6"/>
      <c r="BV262" s="6"/>
      <c r="BW262" s="6"/>
      <c r="BX262" s="6"/>
      <c r="BY262" s="6"/>
      <c r="BZ262" s="6"/>
      <c r="CA262" s="6"/>
      <c r="CB262" s="6"/>
      <c r="CC262" s="6"/>
      <c r="CD262" s="6"/>
      <c r="CE262" s="6"/>
      <c r="CF262" s="6"/>
      <c r="CG262" s="6"/>
      <c r="CH262" s="6"/>
      <c r="CI262" s="6"/>
      <c r="CJ262" s="6"/>
      <c r="CK262" s="6"/>
      <c r="CL262" s="6"/>
      <c r="CM262" s="6"/>
    </row>
    <row r="263" spans="1:91" s="2" customFormat="1" ht="14.5" x14ac:dyDescent="0.35">
      <c r="A263" s="5"/>
      <c r="B263" s="5"/>
      <c r="C263" s="5"/>
      <c r="D263" s="5"/>
      <c r="E263" s="5"/>
      <c r="F263" s="5"/>
      <c r="G263" s="73"/>
      <c r="H263" s="5"/>
      <c r="I263" s="5"/>
      <c r="J263" s="5"/>
      <c r="K263" s="228"/>
      <c r="L263" s="6"/>
      <c r="M263" s="6"/>
      <c r="N263" s="6"/>
      <c r="O263" s="6"/>
      <c r="P263" s="6"/>
      <c r="Q263" s="6"/>
      <c r="R263" s="6"/>
      <c r="S263" s="6"/>
      <c r="T263" s="6"/>
      <c r="U263" s="6"/>
      <c r="V263" s="6"/>
      <c r="W263" s="6"/>
      <c r="X263" s="6"/>
      <c r="Y263" s="6"/>
      <c r="Z263" s="6"/>
      <c r="AA263" s="6"/>
      <c r="AB263" s="6"/>
      <c r="AC263" s="6"/>
      <c r="AD263" s="6"/>
      <c r="AE263" s="6"/>
      <c r="AF263" s="6"/>
      <c r="AG263" s="6"/>
      <c r="AH263" s="6"/>
      <c r="AI263" s="6"/>
      <c r="AJ263" s="6"/>
      <c r="AK263" s="6"/>
      <c r="AL263" s="6"/>
      <c r="AM263" s="6"/>
      <c r="AN263" s="6"/>
      <c r="AO263" s="6"/>
      <c r="AP263" s="6"/>
      <c r="AQ263" s="6"/>
      <c r="AR263" s="6"/>
      <c r="AS263" s="6"/>
      <c r="AT263" s="6"/>
      <c r="AU263" s="6"/>
      <c r="AV263" s="6"/>
      <c r="AW263" s="6"/>
      <c r="AX263" s="6"/>
      <c r="AY263" s="6"/>
      <c r="AZ263" s="6"/>
      <c r="BA263" s="6"/>
      <c r="BB263" s="6"/>
      <c r="BC263" s="6"/>
      <c r="BD263" s="6"/>
      <c r="BE263" s="6"/>
      <c r="BF263" s="6"/>
      <c r="BG263" s="6"/>
      <c r="BH263" s="6"/>
      <c r="BI263" s="6"/>
      <c r="BJ263" s="6"/>
      <c r="BK263" s="6"/>
      <c r="BL263" s="6"/>
      <c r="BM263" s="6"/>
      <c r="BN263" s="6"/>
      <c r="BO263" s="6"/>
      <c r="BP263" s="6"/>
      <c r="BQ263" s="6"/>
      <c r="BR263" s="6"/>
      <c r="BS263" s="6"/>
      <c r="BT263" s="6"/>
      <c r="BU263" s="6"/>
      <c r="BV263" s="6"/>
      <c r="BW263" s="6"/>
      <c r="BX263" s="6"/>
      <c r="BY263" s="6"/>
      <c r="BZ263" s="6"/>
      <c r="CA263" s="6"/>
      <c r="CB263" s="6"/>
      <c r="CC263" s="6"/>
      <c r="CD263" s="6"/>
      <c r="CE263" s="6"/>
      <c r="CF263" s="6"/>
      <c r="CG263" s="6"/>
      <c r="CH263" s="6"/>
      <c r="CI263" s="6"/>
      <c r="CJ263" s="6"/>
      <c r="CK263" s="6"/>
      <c r="CL263" s="6"/>
      <c r="CM263" s="6"/>
    </row>
    <row r="264" spans="1:91" s="2" customFormat="1" ht="14.5" x14ac:dyDescent="0.35">
      <c r="A264" s="5"/>
      <c r="B264" s="5"/>
      <c r="C264" s="5"/>
      <c r="D264" s="5"/>
      <c r="E264" s="5"/>
      <c r="F264" s="5"/>
      <c r="G264" s="73"/>
      <c r="H264" s="5"/>
      <c r="I264" s="5"/>
      <c r="J264" s="5"/>
      <c r="K264" s="228"/>
      <c r="L264" s="6"/>
      <c r="M264" s="6"/>
      <c r="N264" s="6"/>
      <c r="O264" s="6"/>
      <c r="P264" s="6"/>
      <c r="Q264" s="6"/>
      <c r="R264" s="6"/>
      <c r="S264" s="6"/>
      <c r="T264" s="6"/>
      <c r="U264" s="6"/>
      <c r="V264" s="6"/>
      <c r="W264" s="6"/>
      <c r="X264" s="6"/>
      <c r="Y264" s="6"/>
      <c r="Z264" s="6"/>
      <c r="AA264" s="6"/>
      <c r="AB264" s="6"/>
      <c r="AC264" s="6"/>
      <c r="AD264" s="6"/>
      <c r="AE264" s="6"/>
      <c r="AF264" s="6"/>
      <c r="AG264" s="6"/>
      <c r="AH264" s="6"/>
      <c r="AI264" s="6"/>
      <c r="AJ264" s="6"/>
      <c r="AK264" s="6"/>
      <c r="AL264" s="6"/>
      <c r="AM264" s="6"/>
      <c r="AN264" s="6"/>
      <c r="AO264" s="6"/>
      <c r="AP264" s="6"/>
      <c r="AQ264" s="6"/>
      <c r="AR264" s="6"/>
      <c r="AS264" s="6"/>
      <c r="AT264" s="6"/>
      <c r="AU264" s="6"/>
      <c r="AV264" s="6"/>
      <c r="AW264" s="6"/>
      <c r="AX264" s="6"/>
      <c r="AY264" s="6"/>
      <c r="AZ264" s="6"/>
      <c r="BA264" s="6"/>
      <c r="BB264" s="6"/>
      <c r="BC264" s="6"/>
      <c r="BD264" s="6"/>
      <c r="BE264" s="6"/>
      <c r="BF264" s="6"/>
      <c r="BG264" s="6"/>
      <c r="BH264" s="6"/>
      <c r="BI264" s="6"/>
      <c r="BJ264" s="6"/>
      <c r="BK264" s="6"/>
      <c r="BL264" s="6"/>
      <c r="BM264" s="6"/>
      <c r="BN264" s="6"/>
      <c r="BO264" s="6"/>
      <c r="BP264" s="6"/>
      <c r="BQ264" s="6"/>
      <c r="BR264" s="6"/>
      <c r="BS264" s="6"/>
      <c r="BT264" s="6"/>
      <c r="BU264" s="6"/>
      <c r="BV264" s="6"/>
      <c r="BW264" s="6"/>
      <c r="BX264" s="6"/>
      <c r="BY264" s="6"/>
      <c r="BZ264" s="6"/>
      <c r="CA264" s="6"/>
      <c r="CB264" s="6"/>
      <c r="CC264" s="6"/>
      <c r="CD264" s="6"/>
      <c r="CE264" s="6"/>
      <c r="CF264" s="6"/>
      <c r="CG264" s="6"/>
      <c r="CH264" s="6"/>
      <c r="CI264" s="6"/>
      <c r="CJ264" s="6"/>
      <c r="CK264" s="6"/>
      <c r="CL264" s="6"/>
      <c r="CM264" s="6"/>
    </row>
    <row r="265" spans="1:91" s="2" customFormat="1" ht="14.5" x14ac:dyDescent="0.35">
      <c r="A265" s="5"/>
      <c r="B265" s="5"/>
      <c r="C265" s="5"/>
      <c r="D265" s="5"/>
      <c r="E265" s="5"/>
      <c r="F265" s="5"/>
      <c r="G265" s="73"/>
      <c r="H265" s="5"/>
      <c r="I265" s="5"/>
      <c r="J265" s="5"/>
      <c r="K265" s="228"/>
      <c r="L265" s="6"/>
      <c r="M265" s="6"/>
      <c r="N265" s="6"/>
      <c r="O265" s="6"/>
      <c r="P265" s="6"/>
      <c r="Q265" s="6"/>
      <c r="R265" s="6"/>
      <c r="S265" s="6"/>
      <c r="T265" s="6"/>
      <c r="U265" s="6"/>
      <c r="V265" s="6"/>
      <c r="W265" s="6"/>
      <c r="X265" s="6"/>
      <c r="Y265" s="6"/>
      <c r="Z265" s="6"/>
      <c r="AA265" s="6"/>
      <c r="AB265" s="6"/>
      <c r="AC265" s="6"/>
      <c r="AD265" s="6"/>
      <c r="AE265" s="6"/>
      <c r="AF265" s="6"/>
      <c r="AG265" s="6"/>
      <c r="AH265" s="6"/>
      <c r="AI265" s="6"/>
      <c r="AJ265" s="6"/>
      <c r="AK265" s="6"/>
      <c r="AL265" s="6"/>
      <c r="AM265" s="6"/>
      <c r="AN265" s="6"/>
      <c r="AO265" s="6"/>
      <c r="AP265" s="6"/>
      <c r="AQ265" s="6"/>
      <c r="AR265" s="6"/>
      <c r="AS265" s="6"/>
      <c r="AT265" s="6"/>
      <c r="AU265" s="6"/>
      <c r="AV265" s="6"/>
      <c r="AW265" s="6"/>
      <c r="AX265" s="6"/>
      <c r="AY265" s="6"/>
      <c r="AZ265" s="6"/>
      <c r="BA265" s="6"/>
      <c r="BB265" s="6"/>
      <c r="BC265" s="6"/>
      <c r="BD265" s="6"/>
      <c r="BE265" s="6"/>
      <c r="BF265" s="6"/>
      <c r="BG265" s="6"/>
      <c r="BH265" s="6"/>
      <c r="BI265" s="6"/>
      <c r="BJ265" s="6"/>
      <c r="BK265" s="6"/>
      <c r="BL265" s="6"/>
      <c r="BM265" s="6"/>
      <c r="BN265" s="6"/>
      <c r="BO265" s="6"/>
      <c r="BP265" s="6"/>
      <c r="BQ265" s="6"/>
      <c r="BR265" s="6"/>
      <c r="BS265" s="6"/>
      <c r="BT265" s="6"/>
      <c r="BU265" s="6"/>
      <c r="BV265" s="6"/>
      <c r="BW265" s="6"/>
      <c r="BX265" s="6"/>
      <c r="BY265" s="6"/>
      <c r="BZ265" s="6"/>
      <c r="CA265" s="6"/>
      <c r="CB265" s="6"/>
      <c r="CC265" s="6"/>
      <c r="CD265" s="6"/>
      <c r="CE265" s="6"/>
      <c r="CF265" s="6"/>
      <c r="CG265" s="6"/>
      <c r="CH265" s="6"/>
      <c r="CI265" s="6"/>
      <c r="CJ265" s="6"/>
      <c r="CK265" s="6"/>
      <c r="CL265" s="6"/>
      <c r="CM265" s="6"/>
    </row>
    <row r="266" spans="1:91" s="2" customFormat="1" ht="14.5" x14ac:dyDescent="0.35">
      <c r="A266" s="5"/>
      <c r="B266" s="5"/>
      <c r="C266" s="5"/>
      <c r="D266" s="5"/>
      <c r="E266" s="5"/>
      <c r="F266" s="5"/>
      <c r="G266" s="73"/>
      <c r="H266" s="5"/>
      <c r="I266" s="5"/>
      <c r="J266" s="5"/>
      <c r="K266" s="228"/>
      <c r="L266" s="6"/>
      <c r="M266" s="6"/>
      <c r="N266" s="6"/>
      <c r="O266" s="6"/>
      <c r="P266" s="6"/>
      <c r="Q266" s="6"/>
      <c r="R266" s="6"/>
      <c r="S266" s="6"/>
      <c r="T266" s="6"/>
      <c r="U266" s="6"/>
      <c r="V266" s="6"/>
      <c r="W266" s="6"/>
      <c r="X266" s="6"/>
      <c r="Y266" s="6"/>
      <c r="Z266" s="6"/>
      <c r="AA266" s="6"/>
      <c r="AB266" s="6"/>
      <c r="AC266" s="6"/>
      <c r="AD266" s="6"/>
      <c r="AE266" s="6"/>
      <c r="AF266" s="6"/>
      <c r="AG266" s="6"/>
      <c r="AH266" s="6"/>
      <c r="AI266" s="6"/>
      <c r="AJ266" s="6"/>
      <c r="AK266" s="6"/>
      <c r="AL266" s="6"/>
      <c r="AM266" s="6"/>
      <c r="AN266" s="6"/>
      <c r="AO266" s="6"/>
      <c r="AP266" s="6"/>
      <c r="AQ266" s="6"/>
      <c r="AR266" s="6"/>
      <c r="AS266" s="6"/>
      <c r="AT266" s="6"/>
      <c r="AU266" s="6"/>
      <c r="AV266" s="6"/>
      <c r="AW266" s="6"/>
      <c r="AX266" s="6"/>
      <c r="AY266" s="6"/>
      <c r="AZ266" s="6"/>
      <c r="BA266" s="6"/>
      <c r="BB266" s="6"/>
      <c r="BC266" s="6"/>
      <c r="BD266" s="6"/>
      <c r="BE266" s="6"/>
      <c r="BF266" s="6"/>
      <c r="BG266" s="6"/>
      <c r="BH266" s="6"/>
      <c r="BI266" s="6"/>
      <c r="BJ266" s="6"/>
      <c r="BK266" s="6"/>
      <c r="BL266" s="6"/>
      <c r="BM266" s="6"/>
      <c r="BN266" s="6"/>
      <c r="BO266" s="6"/>
      <c r="BP266" s="6"/>
      <c r="BQ266" s="6"/>
      <c r="BR266" s="6"/>
      <c r="BS266" s="6"/>
      <c r="BT266" s="6"/>
      <c r="BU266" s="6"/>
      <c r="BV266" s="6"/>
      <c r="BW266" s="6"/>
      <c r="BX266" s="6"/>
      <c r="BY266" s="6"/>
      <c r="BZ266" s="6"/>
      <c r="CA266" s="6"/>
      <c r="CB266" s="6"/>
      <c r="CC266" s="6"/>
      <c r="CD266" s="6"/>
      <c r="CE266" s="6"/>
      <c r="CF266" s="6"/>
      <c r="CG266" s="6"/>
      <c r="CH266" s="6"/>
      <c r="CI266" s="6"/>
      <c r="CJ266" s="6"/>
      <c r="CK266" s="6"/>
      <c r="CL266" s="6"/>
      <c r="CM266" s="6"/>
    </row>
    <row r="267" spans="1:91" s="2" customFormat="1" ht="14.5" x14ac:dyDescent="0.35">
      <c r="A267" s="5"/>
      <c r="B267" s="5"/>
      <c r="C267" s="5"/>
      <c r="D267" s="5"/>
      <c r="E267" s="5"/>
      <c r="F267" s="5"/>
      <c r="G267" s="73"/>
      <c r="H267" s="5"/>
      <c r="I267" s="5"/>
      <c r="J267" s="5"/>
      <c r="K267" s="228"/>
      <c r="L267" s="6"/>
      <c r="M267" s="6"/>
      <c r="N267" s="6"/>
      <c r="O267" s="6"/>
      <c r="P267" s="6"/>
      <c r="Q267" s="6"/>
      <c r="R267" s="6"/>
      <c r="S267" s="6"/>
      <c r="T267" s="6"/>
      <c r="U267" s="6"/>
      <c r="V267" s="6"/>
      <c r="W267" s="6"/>
      <c r="X267" s="6"/>
      <c r="Y267" s="6"/>
      <c r="Z267" s="6"/>
      <c r="AA267" s="6"/>
      <c r="AB267" s="6"/>
      <c r="AC267" s="6"/>
      <c r="AD267" s="6"/>
      <c r="AE267" s="6"/>
      <c r="AF267" s="6"/>
      <c r="AG267" s="6"/>
      <c r="AH267" s="6"/>
      <c r="AI267" s="6"/>
      <c r="AJ267" s="6"/>
      <c r="AK267" s="6"/>
      <c r="AL267" s="6"/>
      <c r="AM267" s="6"/>
      <c r="AN267" s="6"/>
      <c r="AO267" s="6"/>
      <c r="AP267" s="6"/>
      <c r="AQ267" s="6"/>
      <c r="AR267" s="6"/>
      <c r="AS267" s="6"/>
      <c r="AT267" s="6"/>
      <c r="AU267" s="6"/>
      <c r="AV267" s="6"/>
      <c r="AW267" s="6"/>
      <c r="AX267" s="6"/>
      <c r="AY267" s="6"/>
      <c r="AZ267" s="6"/>
      <c r="BA267" s="6"/>
      <c r="BB267" s="6"/>
      <c r="BC267" s="6"/>
      <c r="BD267" s="6"/>
      <c r="BE267" s="6"/>
      <c r="BF267" s="6"/>
      <c r="BG267" s="6"/>
      <c r="BH267" s="6"/>
      <c r="BI267" s="6"/>
      <c r="BJ267" s="6"/>
      <c r="BK267" s="6"/>
      <c r="BL267" s="6"/>
      <c r="BM267" s="6"/>
      <c r="BN267" s="6"/>
      <c r="BO267" s="6"/>
      <c r="BP267" s="6"/>
      <c r="BQ267" s="6"/>
      <c r="BR267" s="6"/>
      <c r="BS267" s="6"/>
      <c r="BT267" s="6"/>
      <c r="BU267" s="6"/>
      <c r="BV267" s="6"/>
      <c r="BW267" s="6"/>
      <c r="BX267" s="6"/>
      <c r="BY267" s="6"/>
      <c r="BZ267" s="6"/>
      <c r="CA267" s="6"/>
      <c r="CB267" s="6"/>
      <c r="CC267" s="6"/>
      <c r="CD267" s="6"/>
      <c r="CE267" s="6"/>
      <c r="CF267" s="6"/>
      <c r="CG267" s="6"/>
      <c r="CH267" s="6"/>
      <c r="CI267" s="6"/>
      <c r="CJ267" s="6"/>
      <c r="CK267" s="6"/>
      <c r="CL267" s="6"/>
      <c r="CM267" s="6"/>
    </row>
    <row r="268" spans="1:91" s="2" customFormat="1" ht="14.5" x14ac:dyDescent="0.35">
      <c r="A268" s="5"/>
      <c r="B268" s="5"/>
      <c r="C268" s="5"/>
      <c r="D268" s="5"/>
      <c r="E268" s="5"/>
      <c r="F268" s="5"/>
      <c r="G268" s="73"/>
      <c r="H268" s="5"/>
      <c r="I268" s="5"/>
      <c r="J268" s="5"/>
      <c r="K268" s="228"/>
      <c r="L268" s="6"/>
      <c r="M268" s="6"/>
      <c r="N268" s="6"/>
      <c r="O268" s="6"/>
      <c r="P268" s="6"/>
      <c r="Q268" s="6"/>
      <c r="R268" s="6"/>
      <c r="S268" s="6"/>
      <c r="T268" s="6"/>
      <c r="U268" s="6"/>
      <c r="V268" s="6"/>
      <c r="W268" s="6"/>
      <c r="X268" s="6"/>
      <c r="Y268" s="6"/>
      <c r="Z268" s="6"/>
      <c r="AA268" s="6"/>
      <c r="AB268" s="6"/>
      <c r="AC268" s="6"/>
      <c r="AD268" s="6"/>
      <c r="AE268" s="6"/>
      <c r="AF268" s="6"/>
      <c r="AG268" s="6"/>
      <c r="AH268" s="6"/>
      <c r="AI268" s="6"/>
      <c r="AJ268" s="6"/>
      <c r="AK268" s="6"/>
      <c r="AL268" s="6"/>
      <c r="AM268" s="6"/>
      <c r="AN268" s="6"/>
      <c r="AO268" s="6"/>
      <c r="AP268" s="6"/>
      <c r="AQ268" s="6"/>
      <c r="AR268" s="6"/>
      <c r="AS268" s="6"/>
      <c r="AT268" s="6"/>
      <c r="AU268" s="6"/>
      <c r="AV268" s="6"/>
      <c r="AW268" s="6"/>
      <c r="AX268" s="6"/>
      <c r="AY268" s="6"/>
      <c r="AZ268" s="6"/>
      <c r="BA268" s="6"/>
      <c r="BB268" s="6"/>
      <c r="BC268" s="6"/>
      <c r="BD268" s="6"/>
      <c r="BE268" s="6"/>
      <c r="BF268" s="6"/>
      <c r="BG268" s="6"/>
      <c r="BH268" s="6"/>
      <c r="BI268" s="6"/>
      <c r="BJ268" s="6"/>
      <c r="BK268" s="6"/>
      <c r="BL268" s="6"/>
      <c r="BM268" s="6"/>
      <c r="BN268" s="6"/>
      <c r="BO268" s="6"/>
      <c r="BP268" s="6"/>
      <c r="BQ268" s="6"/>
      <c r="BR268" s="6"/>
      <c r="BS268" s="6"/>
      <c r="BT268" s="6"/>
      <c r="BU268" s="6"/>
      <c r="BV268" s="6"/>
      <c r="BW268" s="6"/>
      <c r="BX268" s="6"/>
      <c r="BY268" s="6"/>
      <c r="BZ268" s="6"/>
      <c r="CA268" s="6"/>
      <c r="CB268" s="6"/>
      <c r="CC268" s="6"/>
      <c r="CD268" s="6"/>
      <c r="CE268" s="6"/>
      <c r="CF268" s="6"/>
      <c r="CG268" s="6"/>
      <c r="CH268" s="6"/>
      <c r="CI268" s="6"/>
      <c r="CJ268" s="6"/>
      <c r="CK268" s="6"/>
      <c r="CL268" s="6"/>
      <c r="CM268" s="6"/>
    </row>
    <row r="269" spans="1:91" s="2" customFormat="1" ht="14.5" x14ac:dyDescent="0.35">
      <c r="A269" s="5"/>
      <c r="B269" s="5"/>
      <c r="C269" s="5"/>
      <c r="D269" s="5"/>
      <c r="E269" s="5"/>
      <c r="F269" s="5"/>
      <c r="G269" s="73"/>
      <c r="H269" s="5"/>
      <c r="I269" s="5"/>
      <c r="J269" s="5"/>
      <c r="K269" s="228"/>
      <c r="L269" s="6"/>
      <c r="M269" s="6"/>
      <c r="N269" s="6"/>
      <c r="O269" s="6"/>
      <c r="P269" s="6"/>
      <c r="Q269" s="6"/>
      <c r="R269" s="6"/>
      <c r="S269" s="6"/>
      <c r="T269" s="6"/>
      <c r="U269" s="6"/>
      <c r="V269" s="6"/>
      <c r="W269" s="6"/>
      <c r="X269" s="6"/>
      <c r="Y269" s="6"/>
      <c r="Z269" s="6"/>
      <c r="AA269" s="6"/>
      <c r="AB269" s="6"/>
      <c r="AC269" s="6"/>
      <c r="AD269" s="6"/>
      <c r="AE269" s="6"/>
      <c r="AF269" s="6"/>
      <c r="AG269" s="6"/>
      <c r="AH269" s="6"/>
      <c r="AI269" s="6"/>
      <c r="AJ269" s="6"/>
      <c r="AK269" s="6"/>
      <c r="AL269" s="6"/>
      <c r="AM269" s="6"/>
      <c r="AN269" s="6"/>
      <c r="AO269" s="6"/>
      <c r="AP269" s="6"/>
      <c r="AQ269" s="6"/>
      <c r="AR269" s="6"/>
      <c r="AS269" s="6"/>
      <c r="AT269" s="6"/>
      <c r="AU269" s="6"/>
      <c r="AV269" s="6"/>
      <c r="AW269" s="6"/>
      <c r="AX269" s="6"/>
      <c r="AY269" s="6"/>
      <c r="AZ269" s="6"/>
      <c r="BA269" s="6"/>
      <c r="BB269" s="6"/>
      <c r="BC269" s="6"/>
      <c r="BD269" s="6"/>
      <c r="BE269" s="6"/>
      <c r="BF269" s="6"/>
      <c r="BG269" s="6"/>
      <c r="BH269" s="6"/>
      <c r="BI269" s="6"/>
      <c r="BJ269" s="6"/>
      <c r="BK269" s="6"/>
      <c r="BL269" s="6"/>
      <c r="BM269" s="6"/>
      <c r="BN269" s="6"/>
      <c r="BO269" s="6"/>
      <c r="BP269" s="6"/>
      <c r="BQ269" s="6"/>
      <c r="BR269" s="6"/>
      <c r="BS269" s="6"/>
      <c r="BT269" s="6"/>
      <c r="BU269" s="6"/>
      <c r="BV269" s="6"/>
      <c r="BW269" s="6"/>
      <c r="BX269" s="6"/>
      <c r="BY269" s="6"/>
      <c r="BZ269" s="6"/>
      <c r="CA269" s="6"/>
      <c r="CB269" s="6"/>
      <c r="CC269" s="6"/>
      <c r="CD269" s="6"/>
      <c r="CE269" s="6"/>
      <c r="CF269" s="6"/>
      <c r="CG269" s="6"/>
      <c r="CH269" s="6"/>
      <c r="CI269" s="6"/>
      <c r="CJ269" s="6"/>
      <c r="CK269" s="6"/>
      <c r="CL269" s="6"/>
      <c r="CM269" s="6"/>
    </row>
    <row r="270" spans="1:91" s="2" customFormat="1" ht="14.5" x14ac:dyDescent="0.35">
      <c r="A270" s="5"/>
      <c r="B270" s="5"/>
      <c r="C270" s="5"/>
      <c r="D270" s="5"/>
      <c r="E270" s="5"/>
      <c r="F270" s="5"/>
      <c r="G270" s="73"/>
      <c r="H270" s="5"/>
      <c r="I270" s="5"/>
      <c r="J270" s="5"/>
      <c r="K270" s="228"/>
      <c r="L270" s="6"/>
      <c r="M270" s="6"/>
      <c r="N270" s="6"/>
      <c r="O270" s="6"/>
      <c r="P270" s="6"/>
      <c r="Q270" s="6"/>
      <c r="R270" s="6"/>
      <c r="S270" s="6"/>
      <c r="T270" s="6"/>
      <c r="U270" s="6"/>
      <c r="V270" s="6"/>
      <c r="W270" s="6"/>
      <c r="X270" s="6"/>
      <c r="Y270" s="6"/>
      <c r="Z270" s="6"/>
      <c r="AA270" s="6"/>
      <c r="AB270" s="6"/>
      <c r="AC270" s="6"/>
      <c r="AD270" s="6"/>
      <c r="AE270" s="6"/>
      <c r="AF270" s="6"/>
      <c r="AG270" s="6"/>
      <c r="AH270" s="6"/>
      <c r="AI270" s="6"/>
      <c r="AJ270" s="6"/>
      <c r="AK270" s="6"/>
      <c r="AL270" s="6"/>
      <c r="AM270" s="6"/>
      <c r="AN270" s="6"/>
      <c r="AO270" s="6"/>
      <c r="AP270" s="6"/>
      <c r="AQ270" s="6"/>
      <c r="AR270" s="6"/>
      <c r="AS270" s="6"/>
      <c r="AT270" s="6"/>
      <c r="AU270" s="6"/>
      <c r="AV270" s="6"/>
      <c r="AW270" s="6"/>
      <c r="AX270" s="6"/>
      <c r="AY270" s="6"/>
      <c r="AZ270" s="6"/>
      <c r="BA270" s="6"/>
      <c r="BB270" s="6"/>
      <c r="BC270" s="6"/>
      <c r="BD270" s="6"/>
      <c r="BE270" s="6"/>
      <c r="BF270" s="6"/>
      <c r="BG270" s="6"/>
      <c r="BH270" s="6"/>
      <c r="BI270" s="6"/>
      <c r="BJ270" s="6"/>
      <c r="BK270" s="6"/>
      <c r="BL270" s="6"/>
      <c r="BM270" s="6"/>
      <c r="BN270" s="6"/>
      <c r="BO270" s="6"/>
      <c r="BP270" s="6"/>
      <c r="BQ270" s="6"/>
      <c r="BR270" s="6"/>
      <c r="BS270" s="6"/>
      <c r="BT270" s="6"/>
      <c r="BU270" s="6"/>
      <c r="BV270" s="6"/>
      <c r="BW270" s="6"/>
      <c r="BX270" s="6"/>
      <c r="BY270" s="6"/>
      <c r="BZ270" s="6"/>
      <c r="CA270" s="6"/>
      <c r="CB270" s="6"/>
      <c r="CC270" s="6"/>
      <c r="CD270" s="6"/>
      <c r="CE270" s="6"/>
      <c r="CF270" s="6"/>
      <c r="CG270" s="6"/>
      <c r="CH270" s="6"/>
      <c r="CI270" s="6"/>
      <c r="CJ270" s="6"/>
      <c r="CK270" s="6"/>
      <c r="CL270" s="6"/>
      <c r="CM270" s="6"/>
    </row>
    <row r="271" spans="1:91" s="2" customFormat="1" ht="14.5" x14ac:dyDescent="0.35">
      <c r="A271" s="5"/>
      <c r="B271" s="5"/>
      <c r="C271" s="5"/>
      <c r="D271" s="5"/>
      <c r="E271" s="5"/>
      <c r="F271" s="5"/>
      <c r="G271" s="73"/>
      <c r="H271" s="5"/>
      <c r="I271" s="5"/>
      <c r="J271" s="5"/>
      <c r="K271" s="228"/>
      <c r="L271" s="6"/>
      <c r="M271" s="6"/>
      <c r="N271" s="6"/>
      <c r="O271" s="6"/>
      <c r="P271" s="6"/>
      <c r="Q271" s="6"/>
      <c r="R271" s="6"/>
      <c r="S271" s="6"/>
      <c r="T271" s="6"/>
      <c r="U271" s="6"/>
      <c r="V271" s="6"/>
      <c r="W271" s="6"/>
      <c r="X271" s="6"/>
      <c r="Y271" s="6"/>
      <c r="Z271" s="6"/>
      <c r="AA271" s="6"/>
      <c r="AB271" s="6"/>
      <c r="AC271" s="6"/>
      <c r="AD271" s="6"/>
      <c r="AE271" s="6"/>
      <c r="AF271" s="6"/>
      <c r="AG271" s="6"/>
      <c r="AH271" s="6"/>
      <c r="AI271" s="6"/>
      <c r="AJ271" s="6"/>
      <c r="AK271" s="6"/>
      <c r="AL271" s="6"/>
      <c r="AM271" s="6"/>
      <c r="AN271" s="6"/>
      <c r="AO271" s="6"/>
      <c r="AP271" s="6"/>
      <c r="AQ271" s="6"/>
      <c r="AR271" s="6"/>
      <c r="AS271" s="6"/>
      <c r="AT271" s="6"/>
      <c r="AU271" s="6"/>
      <c r="AV271" s="6"/>
      <c r="AW271" s="6"/>
      <c r="AX271" s="6"/>
      <c r="AY271" s="6"/>
      <c r="AZ271" s="6"/>
      <c r="BA271" s="6"/>
      <c r="BB271" s="6"/>
      <c r="BC271" s="6"/>
      <c r="BD271" s="6"/>
      <c r="BE271" s="6"/>
      <c r="BF271" s="6"/>
      <c r="BG271" s="6"/>
      <c r="BH271" s="6"/>
      <c r="BI271" s="6"/>
      <c r="BJ271" s="6"/>
      <c r="BK271" s="6"/>
      <c r="BL271" s="6"/>
      <c r="BM271" s="6"/>
      <c r="BN271" s="6"/>
      <c r="BO271" s="6"/>
      <c r="BP271" s="6"/>
      <c r="BQ271" s="6"/>
      <c r="BR271" s="6"/>
      <c r="BS271" s="6"/>
      <c r="BT271" s="6"/>
      <c r="BU271" s="6"/>
      <c r="BV271" s="6"/>
      <c r="BW271" s="6"/>
      <c r="BX271" s="6"/>
      <c r="BY271" s="6"/>
      <c r="BZ271" s="6"/>
      <c r="CA271" s="6"/>
      <c r="CB271" s="6"/>
      <c r="CC271" s="6"/>
      <c r="CD271" s="6"/>
      <c r="CE271" s="6"/>
      <c r="CF271" s="6"/>
      <c r="CG271" s="6"/>
      <c r="CH271" s="6"/>
      <c r="CI271" s="6"/>
      <c r="CJ271" s="6"/>
      <c r="CK271" s="6"/>
      <c r="CL271" s="6"/>
      <c r="CM271" s="6"/>
    </row>
    <row r="272" spans="1:91" s="2" customFormat="1" ht="14.5" x14ac:dyDescent="0.35">
      <c r="A272" s="5"/>
      <c r="B272" s="5"/>
      <c r="C272" s="5"/>
      <c r="D272" s="5"/>
      <c r="E272" s="5"/>
      <c r="F272" s="5"/>
      <c r="G272" s="73"/>
      <c r="H272" s="5"/>
      <c r="I272" s="5"/>
      <c r="J272" s="5"/>
      <c r="K272" s="228"/>
      <c r="L272" s="6"/>
      <c r="M272" s="6"/>
      <c r="N272" s="6"/>
      <c r="O272" s="6"/>
      <c r="P272" s="6"/>
      <c r="Q272" s="6"/>
      <c r="R272" s="6"/>
      <c r="S272" s="6"/>
      <c r="T272" s="6"/>
      <c r="U272" s="6"/>
      <c r="V272" s="6"/>
      <c r="W272" s="6"/>
      <c r="X272" s="6"/>
      <c r="Y272" s="6"/>
      <c r="Z272" s="6"/>
      <c r="AA272" s="6"/>
      <c r="AB272" s="6"/>
      <c r="AC272" s="6"/>
      <c r="AD272" s="6"/>
      <c r="AE272" s="6"/>
      <c r="AF272" s="6"/>
      <c r="AG272" s="6"/>
      <c r="AH272" s="6"/>
      <c r="AI272" s="6"/>
      <c r="AJ272" s="6"/>
      <c r="AK272" s="6"/>
      <c r="AL272" s="6"/>
      <c r="AM272" s="6"/>
      <c r="AN272" s="6"/>
      <c r="AO272" s="6"/>
      <c r="AP272" s="6"/>
      <c r="AQ272" s="6"/>
      <c r="AR272" s="6"/>
      <c r="AS272" s="6"/>
      <c r="AT272" s="6"/>
      <c r="AU272" s="6"/>
      <c r="AV272" s="6"/>
      <c r="AW272" s="6"/>
      <c r="AX272" s="6"/>
      <c r="AY272" s="6"/>
      <c r="AZ272" s="6"/>
      <c r="BA272" s="6"/>
      <c r="BB272" s="6"/>
      <c r="BC272" s="6"/>
      <c r="BD272" s="6"/>
      <c r="BE272" s="6"/>
      <c r="BF272" s="6"/>
      <c r="BG272" s="6"/>
      <c r="BH272" s="6"/>
      <c r="BI272" s="6"/>
      <c r="BJ272" s="6"/>
      <c r="BK272" s="6"/>
      <c r="BL272" s="6"/>
      <c r="BM272" s="6"/>
      <c r="BN272" s="6"/>
      <c r="BO272" s="6"/>
      <c r="BP272" s="6"/>
      <c r="BQ272" s="6"/>
      <c r="BR272" s="6"/>
      <c r="BS272" s="6"/>
      <c r="BT272" s="6"/>
      <c r="BU272" s="6"/>
      <c r="BV272" s="6"/>
      <c r="BW272" s="6"/>
      <c r="BX272" s="6"/>
      <c r="BY272" s="6"/>
      <c r="BZ272" s="6"/>
      <c r="CA272" s="6"/>
      <c r="CB272" s="6"/>
      <c r="CC272" s="6"/>
      <c r="CD272" s="6"/>
      <c r="CE272" s="6"/>
      <c r="CF272" s="6"/>
      <c r="CG272" s="6"/>
      <c r="CH272" s="6"/>
      <c r="CI272" s="6"/>
      <c r="CJ272" s="6"/>
      <c r="CK272" s="6"/>
      <c r="CL272" s="6"/>
      <c r="CM272" s="6"/>
    </row>
    <row r="273" spans="1:91" s="2" customFormat="1" ht="14.5" x14ac:dyDescent="0.35">
      <c r="A273" s="5"/>
      <c r="B273" s="5"/>
      <c r="C273" s="5"/>
      <c r="D273" s="5"/>
      <c r="E273" s="5"/>
      <c r="F273" s="5"/>
      <c r="G273" s="73"/>
      <c r="H273" s="5"/>
      <c r="I273" s="5"/>
      <c r="J273" s="5"/>
      <c r="K273" s="228"/>
      <c r="L273" s="6"/>
      <c r="M273" s="6"/>
      <c r="N273" s="6"/>
      <c r="O273" s="6"/>
      <c r="P273" s="6"/>
      <c r="Q273" s="6"/>
      <c r="R273" s="6"/>
      <c r="S273" s="6"/>
      <c r="T273" s="6"/>
      <c r="U273" s="6"/>
      <c r="V273" s="6"/>
      <c r="W273" s="6"/>
      <c r="X273" s="6"/>
      <c r="Y273" s="6"/>
      <c r="Z273" s="6"/>
      <c r="AA273" s="6"/>
      <c r="AB273" s="6"/>
      <c r="AC273" s="6"/>
      <c r="AD273" s="6"/>
      <c r="AE273" s="6"/>
      <c r="AF273" s="6"/>
      <c r="AG273" s="6"/>
      <c r="AH273" s="6"/>
      <c r="AI273" s="6"/>
      <c r="AJ273" s="6"/>
      <c r="AK273" s="6"/>
      <c r="AL273" s="6"/>
      <c r="AM273" s="6"/>
      <c r="AN273" s="6"/>
      <c r="AO273" s="6"/>
      <c r="AP273" s="6"/>
      <c r="AQ273" s="6"/>
      <c r="AR273" s="6"/>
      <c r="AS273" s="6"/>
      <c r="AT273" s="6"/>
      <c r="AU273" s="6"/>
      <c r="AV273" s="6"/>
      <c r="AW273" s="6"/>
      <c r="AX273" s="6"/>
      <c r="AY273" s="6"/>
      <c r="AZ273" s="6"/>
      <c r="BA273" s="6"/>
      <c r="BB273" s="6"/>
      <c r="BC273" s="6"/>
      <c r="BD273" s="6"/>
      <c r="BE273" s="6"/>
      <c r="BF273" s="6"/>
      <c r="BG273" s="6"/>
      <c r="BH273" s="6"/>
      <c r="BI273" s="6"/>
      <c r="BJ273" s="6"/>
      <c r="BK273" s="6"/>
      <c r="BL273" s="6"/>
      <c r="BM273" s="6"/>
      <c r="BN273" s="6"/>
      <c r="BO273" s="6"/>
      <c r="BP273" s="6"/>
      <c r="BQ273" s="6"/>
      <c r="BR273" s="6"/>
      <c r="BS273" s="6"/>
      <c r="BT273" s="6"/>
      <c r="BU273" s="6"/>
      <c r="BV273" s="6"/>
      <c r="BW273" s="6"/>
      <c r="BX273" s="6"/>
      <c r="BY273" s="6"/>
      <c r="BZ273" s="6"/>
      <c r="CA273" s="6"/>
      <c r="CB273" s="6"/>
      <c r="CC273" s="6"/>
      <c r="CD273" s="6"/>
      <c r="CE273" s="6"/>
      <c r="CF273" s="6"/>
      <c r="CG273" s="6"/>
      <c r="CH273" s="6"/>
      <c r="CI273" s="6"/>
      <c r="CJ273" s="6"/>
      <c r="CK273" s="6"/>
      <c r="CL273" s="6"/>
      <c r="CM273" s="6"/>
    </row>
    <row r="274" spans="1:91" s="2" customFormat="1" ht="14.5" x14ac:dyDescent="0.35">
      <c r="A274" s="5"/>
      <c r="B274" s="5"/>
      <c r="C274" s="5"/>
      <c r="D274" s="5"/>
      <c r="E274" s="5"/>
      <c r="F274" s="5"/>
      <c r="G274" s="73"/>
      <c r="H274" s="5"/>
      <c r="I274" s="5"/>
      <c r="J274" s="5"/>
      <c r="K274" s="228"/>
      <c r="L274" s="6"/>
      <c r="M274" s="6"/>
      <c r="N274" s="6"/>
      <c r="O274" s="6"/>
      <c r="P274" s="6"/>
      <c r="Q274" s="6"/>
      <c r="R274" s="6"/>
      <c r="S274" s="6"/>
      <c r="T274" s="6"/>
      <c r="U274" s="6"/>
      <c r="V274" s="6"/>
      <c r="W274" s="6"/>
      <c r="X274" s="6"/>
      <c r="Y274" s="6"/>
      <c r="Z274" s="6"/>
      <c r="AA274" s="6"/>
      <c r="AB274" s="6"/>
      <c r="AC274" s="6"/>
      <c r="AD274" s="6"/>
      <c r="AE274" s="6"/>
      <c r="AF274" s="6"/>
      <c r="AG274" s="6"/>
      <c r="AH274" s="6"/>
      <c r="AI274" s="6"/>
      <c r="AJ274" s="6"/>
      <c r="AK274" s="6"/>
      <c r="AL274" s="6"/>
      <c r="AM274" s="6"/>
      <c r="AN274" s="6"/>
      <c r="AO274" s="6"/>
      <c r="AP274" s="6"/>
      <c r="AQ274" s="6"/>
      <c r="AR274" s="6"/>
      <c r="AS274" s="6"/>
      <c r="AT274" s="6"/>
      <c r="AU274" s="6"/>
      <c r="AV274" s="6"/>
      <c r="AW274" s="6"/>
      <c r="AX274" s="6"/>
      <c r="AY274" s="6"/>
      <c r="AZ274" s="6"/>
      <c r="BA274" s="6"/>
      <c r="BB274" s="6"/>
      <c r="BC274" s="6"/>
      <c r="BD274" s="6"/>
      <c r="BE274" s="6"/>
      <c r="BF274" s="6"/>
      <c r="BG274" s="6"/>
      <c r="BH274" s="6"/>
      <c r="BI274" s="6"/>
      <c r="BJ274" s="6"/>
      <c r="BK274" s="6"/>
      <c r="BL274" s="6"/>
      <c r="BM274" s="6"/>
      <c r="BN274" s="6"/>
      <c r="BO274" s="6"/>
      <c r="BP274" s="6"/>
      <c r="BQ274" s="6"/>
      <c r="BR274" s="6"/>
      <c r="BS274" s="6"/>
      <c r="BT274" s="6"/>
      <c r="BU274" s="6"/>
      <c r="BV274" s="6"/>
      <c r="BW274" s="6"/>
      <c r="BX274" s="6"/>
      <c r="BY274" s="6"/>
      <c r="BZ274" s="6"/>
      <c r="CA274" s="6"/>
      <c r="CB274" s="6"/>
      <c r="CC274" s="6"/>
      <c r="CD274" s="6"/>
      <c r="CE274" s="6"/>
      <c r="CF274" s="6"/>
      <c r="CG274" s="6"/>
      <c r="CH274" s="6"/>
      <c r="CI274" s="6"/>
      <c r="CJ274" s="6"/>
      <c r="CK274" s="6"/>
      <c r="CL274" s="6"/>
      <c r="CM274" s="6"/>
    </row>
    <row r="275" spans="1:91" s="2" customFormat="1" ht="14.5" x14ac:dyDescent="0.35">
      <c r="A275" s="5"/>
      <c r="B275" s="5"/>
      <c r="C275" s="5"/>
      <c r="D275" s="5"/>
      <c r="E275" s="5"/>
      <c r="F275" s="5"/>
      <c r="G275" s="73"/>
      <c r="H275" s="5"/>
      <c r="I275" s="5"/>
      <c r="J275" s="5"/>
      <c r="K275" s="228"/>
      <c r="L275" s="6"/>
      <c r="M275" s="6"/>
      <c r="N275" s="6"/>
      <c r="O275" s="6"/>
      <c r="P275" s="6"/>
      <c r="Q275" s="6"/>
      <c r="R275" s="6"/>
      <c r="S275" s="6"/>
      <c r="T275" s="6"/>
      <c r="U275" s="6"/>
      <c r="V275" s="6"/>
      <c r="W275" s="6"/>
      <c r="X275" s="6"/>
      <c r="Y275" s="6"/>
      <c r="Z275" s="6"/>
      <c r="AA275" s="6"/>
      <c r="AB275" s="6"/>
      <c r="AC275" s="6"/>
      <c r="AD275" s="6"/>
      <c r="AE275" s="6"/>
      <c r="AF275" s="6"/>
      <c r="AG275" s="6"/>
      <c r="AH275" s="6"/>
      <c r="AI275" s="6"/>
      <c r="AJ275" s="6"/>
      <c r="AK275" s="6"/>
      <c r="AL275" s="6"/>
      <c r="AM275" s="6"/>
      <c r="AN275" s="6"/>
      <c r="AO275" s="6"/>
      <c r="AP275" s="6"/>
      <c r="AQ275" s="6"/>
      <c r="AR275" s="6"/>
      <c r="AS275" s="6"/>
      <c r="AT275" s="6"/>
      <c r="AU275" s="6"/>
      <c r="AV275" s="6"/>
      <c r="AW275" s="6"/>
      <c r="AX275" s="6"/>
      <c r="AY275" s="6"/>
      <c r="AZ275" s="6"/>
      <c r="BA275" s="6"/>
      <c r="BB275" s="6"/>
      <c r="BC275" s="6"/>
      <c r="BD275" s="6"/>
      <c r="BE275" s="6"/>
      <c r="BF275" s="6"/>
      <c r="BG275" s="6"/>
      <c r="BH275" s="6"/>
      <c r="BI275" s="6"/>
      <c r="BJ275" s="6"/>
      <c r="BK275" s="6"/>
      <c r="BL275" s="6"/>
      <c r="BM275" s="6"/>
      <c r="BN275" s="6"/>
      <c r="BO275" s="6"/>
      <c r="BP275" s="6"/>
      <c r="BQ275" s="6"/>
      <c r="BR275" s="6"/>
      <c r="BS275" s="6"/>
      <c r="BT275" s="6"/>
      <c r="BU275" s="6"/>
      <c r="BV275" s="6"/>
      <c r="BW275" s="6"/>
      <c r="BX275" s="6"/>
      <c r="BY275" s="6"/>
      <c r="BZ275" s="6"/>
      <c r="CA275" s="6"/>
      <c r="CB275" s="6"/>
      <c r="CC275" s="6"/>
      <c r="CD275" s="6"/>
      <c r="CE275" s="6"/>
      <c r="CF275" s="6"/>
      <c r="CG275" s="6"/>
      <c r="CH275" s="6"/>
      <c r="CI275" s="6"/>
      <c r="CJ275" s="6"/>
      <c r="CK275" s="6"/>
      <c r="CL275" s="6"/>
      <c r="CM275" s="6"/>
    </row>
    <row r="276" spans="1:91" s="2" customFormat="1" ht="14.5" x14ac:dyDescent="0.35">
      <c r="A276" s="5"/>
      <c r="B276" s="5"/>
      <c r="C276" s="5"/>
      <c r="D276" s="5"/>
      <c r="E276" s="5"/>
      <c r="F276" s="5"/>
      <c r="G276" s="73"/>
      <c r="H276" s="5"/>
      <c r="I276" s="5"/>
      <c r="J276" s="5"/>
      <c r="K276" s="228"/>
      <c r="L276" s="6"/>
      <c r="M276" s="6"/>
      <c r="N276" s="6"/>
      <c r="O276" s="6"/>
      <c r="P276" s="6"/>
      <c r="Q276" s="6"/>
      <c r="R276" s="6"/>
      <c r="S276" s="6"/>
      <c r="T276" s="6"/>
      <c r="U276" s="6"/>
      <c r="V276" s="6"/>
      <c r="W276" s="6"/>
      <c r="X276" s="6"/>
      <c r="Y276" s="6"/>
      <c r="Z276" s="6"/>
      <c r="AA276" s="6"/>
      <c r="AB276" s="6"/>
      <c r="AC276" s="6"/>
      <c r="AD276" s="6"/>
      <c r="AE276" s="6"/>
      <c r="AF276" s="6"/>
      <c r="AG276" s="6"/>
      <c r="AH276" s="6"/>
      <c r="AI276" s="6"/>
      <c r="AJ276" s="6"/>
      <c r="AK276" s="6"/>
      <c r="AL276" s="6"/>
      <c r="AM276" s="6"/>
      <c r="AN276" s="6"/>
      <c r="AO276" s="6"/>
      <c r="AP276" s="6"/>
      <c r="AQ276" s="6"/>
      <c r="AR276" s="6"/>
      <c r="AS276" s="6"/>
      <c r="AT276" s="6"/>
      <c r="AU276" s="6"/>
      <c r="AV276" s="6"/>
      <c r="AW276" s="6"/>
      <c r="AX276" s="6"/>
      <c r="AY276" s="6"/>
      <c r="AZ276" s="6"/>
      <c r="BA276" s="6"/>
      <c r="BB276" s="6"/>
      <c r="BC276" s="6"/>
      <c r="BD276" s="6"/>
      <c r="BE276" s="6"/>
      <c r="BF276" s="6"/>
      <c r="BG276" s="6"/>
      <c r="BH276" s="6"/>
      <c r="BI276" s="6"/>
      <c r="BJ276" s="6"/>
      <c r="BK276" s="6"/>
      <c r="BL276" s="6"/>
      <c r="BM276" s="6"/>
      <c r="BN276" s="6"/>
      <c r="BO276" s="6"/>
      <c r="BP276" s="6"/>
      <c r="BQ276" s="6"/>
      <c r="BR276" s="6"/>
      <c r="BS276" s="6"/>
      <c r="BT276" s="6"/>
      <c r="BU276" s="6"/>
      <c r="BV276" s="6"/>
      <c r="BW276" s="6"/>
      <c r="BX276" s="6"/>
      <c r="BY276" s="6"/>
      <c r="BZ276" s="6"/>
      <c r="CA276" s="6"/>
      <c r="CB276" s="6"/>
      <c r="CC276" s="6"/>
      <c r="CD276" s="6"/>
      <c r="CE276" s="6"/>
      <c r="CF276" s="6"/>
      <c r="CG276" s="6"/>
      <c r="CH276" s="6"/>
      <c r="CI276" s="6"/>
      <c r="CJ276" s="6"/>
      <c r="CK276" s="6"/>
      <c r="CL276" s="6"/>
      <c r="CM276" s="6"/>
    </row>
    <row r="277" spans="1:91" s="2" customFormat="1" ht="14.5" x14ac:dyDescent="0.35">
      <c r="A277" s="5"/>
      <c r="B277" s="5"/>
      <c r="C277" s="5"/>
      <c r="D277" s="5"/>
      <c r="E277" s="5"/>
      <c r="F277" s="5"/>
      <c r="G277" s="73"/>
      <c r="H277" s="5"/>
      <c r="I277" s="5"/>
      <c r="J277" s="5"/>
      <c r="K277" s="228"/>
      <c r="L277" s="6"/>
      <c r="M277" s="6"/>
      <c r="N277" s="6"/>
      <c r="O277" s="6"/>
      <c r="P277" s="6"/>
      <c r="Q277" s="6"/>
      <c r="R277" s="6"/>
      <c r="S277" s="6"/>
      <c r="T277" s="6"/>
      <c r="U277" s="6"/>
      <c r="V277" s="6"/>
      <c r="W277" s="6"/>
      <c r="X277" s="6"/>
      <c r="Y277" s="6"/>
      <c r="Z277" s="6"/>
      <c r="AA277" s="6"/>
      <c r="AB277" s="6"/>
      <c r="AC277" s="6"/>
      <c r="AD277" s="6"/>
      <c r="AE277" s="6"/>
      <c r="AF277" s="6"/>
      <c r="AG277" s="6"/>
      <c r="AH277" s="6"/>
      <c r="AI277" s="6"/>
      <c r="AJ277" s="6"/>
      <c r="AK277" s="6"/>
      <c r="AL277" s="6"/>
      <c r="AM277" s="6"/>
      <c r="AN277" s="6"/>
      <c r="AO277" s="6"/>
      <c r="AP277" s="6"/>
      <c r="AQ277" s="6"/>
      <c r="AR277" s="6"/>
      <c r="AS277" s="6"/>
      <c r="AT277" s="6"/>
      <c r="AU277" s="6"/>
      <c r="AV277" s="6"/>
      <c r="AW277" s="6"/>
      <c r="AX277" s="6"/>
      <c r="AY277" s="6"/>
      <c r="AZ277" s="6"/>
      <c r="BA277" s="6"/>
      <c r="BB277" s="6"/>
      <c r="BC277" s="6"/>
      <c r="BD277" s="6"/>
      <c r="BE277" s="6"/>
      <c r="BF277" s="6"/>
      <c r="BG277" s="6"/>
      <c r="BH277" s="6"/>
      <c r="BI277" s="6"/>
      <c r="BJ277" s="6"/>
      <c r="BK277" s="6"/>
      <c r="BL277" s="6"/>
      <c r="BM277" s="6"/>
      <c r="BN277" s="6"/>
      <c r="BO277" s="6"/>
      <c r="BP277" s="6"/>
      <c r="BQ277" s="6"/>
      <c r="BR277" s="6"/>
      <c r="BS277" s="6"/>
      <c r="BT277" s="6"/>
      <c r="BU277" s="6"/>
      <c r="BV277" s="6"/>
      <c r="BW277" s="6"/>
      <c r="BX277" s="6"/>
      <c r="BY277" s="6"/>
      <c r="BZ277" s="6"/>
      <c r="CA277" s="6"/>
      <c r="CB277" s="6"/>
      <c r="CC277" s="6"/>
      <c r="CD277" s="6"/>
      <c r="CE277" s="6"/>
      <c r="CF277" s="6"/>
      <c r="CG277" s="6"/>
      <c r="CH277" s="6"/>
      <c r="CI277" s="6"/>
      <c r="CJ277" s="6"/>
      <c r="CK277" s="6"/>
      <c r="CL277" s="6"/>
      <c r="CM277" s="6"/>
    </row>
    <row r="278" spans="1:91" s="2" customFormat="1" ht="14.5" x14ac:dyDescent="0.35">
      <c r="A278" s="5"/>
      <c r="B278" s="5"/>
      <c r="C278" s="5"/>
      <c r="D278" s="5"/>
      <c r="E278" s="5"/>
      <c r="F278" s="5"/>
      <c r="G278" s="73"/>
      <c r="H278" s="5"/>
      <c r="I278" s="5"/>
      <c r="J278" s="5"/>
      <c r="K278" s="228"/>
      <c r="L278" s="6"/>
      <c r="M278" s="6"/>
      <c r="N278" s="6"/>
      <c r="O278" s="6"/>
      <c r="P278" s="6"/>
      <c r="Q278" s="6"/>
      <c r="R278" s="6"/>
      <c r="S278" s="6"/>
      <c r="T278" s="6"/>
      <c r="U278" s="6"/>
      <c r="V278" s="6"/>
      <c r="W278" s="6"/>
      <c r="X278" s="6"/>
      <c r="Y278" s="6"/>
      <c r="Z278" s="6"/>
      <c r="AA278" s="6"/>
      <c r="AB278" s="6"/>
      <c r="AC278" s="6"/>
      <c r="AD278" s="6"/>
      <c r="AE278" s="6"/>
      <c r="AF278" s="6"/>
      <c r="AG278" s="6"/>
      <c r="AH278" s="6"/>
      <c r="AI278" s="6"/>
      <c r="AJ278" s="6"/>
      <c r="AK278" s="6"/>
      <c r="AL278" s="6"/>
      <c r="AM278" s="6"/>
      <c r="AN278" s="6"/>
      <c r="AO278" s="6"/>
      <c r="AP278" s="6"/>
      <c r="AQ278" s="6"/>
      <c r="AR278" s="6"/>
      <c r="AS278" s="6"/>
      <c r="AT278" s="6"/>
      <c r="AU278" s="6"/>
      <c r="AV278" s="6"/>
      <c r="AW278" s="6"/>
      <c r="AX278" s="6"/>
      <c r="AY278" s="6"/>
      <c r="AZ278" s="6"/>
      <c r="BA278" s="6"/>
      <c r="BB278" s="6"/>
      <c r="BC278" s="6"/>
      <c r="BD278" s="6"/>
      <c r="BE278" s="6"/>
      <c r="BF278" s="6"/>
      <c r="BG278" s="6"/>
      <c r="BH278" s="6"/>
      <c r="BI278" s="6"/>
      <c r="BJ278" s="6"/>
      <c r="BK278" s="6"/>
      <c r="BL278" s="6"/>
      <c r="BM278" s="6"/>
      <c r="BN278" s="6"/>
      <c r="BO278" s="6"/>
      <c r="BP278" s="6"/>
      <c r="BQ278" s="6"/>
      <c r="BR278" s="6"/>
      <c r="BS278" s="6"/>
      <c r="BT278" s="6"/>
      <c r="BU278" s="6"/>
      <c r="BV278" s="6"/>
      <c r="BW278" s="6"/>
      <c r="BX278" s="6"/>
      <c r="BY278" s="6"/>
      <c r="BZ278" s="6"/>
      <c r="CA278" s="6"/>
      <c r="CB278" s="6"/>
      <c r="CC278" s="6"/>
      <c r="CD278" s="6"/>
      <c r="CE278" s="6"/>
      <c r="CF278" s="6"/>
      <c r="CG278" s="6"/>
      <c r="CH278" s="6"/>
      <c r="CI278" s="6"/>
      <c r="CJ278" s="6"/>
      <c r="CK278" s="6"/>
      <c r="CL278" s="6"/>
      <c r="CM278" s="6"/>
    </row>
    <row r="279" spans="1:91" s="2" customFormat="1" ht="14.5" x14ac:dyDescent="0.35">
      <c r="A279" s="5"/>
      <c r="B279" s="5"/>
      <c r="C279" s="5"/>
      <c r="D279" s="5"/>
      <c r="E279" s="5"/>
      <c r="F279" s="5"/>
      <c r="G279" s="73"/>
      <c r="H279" s="5"/>
      <c r="I279" s="5"/>
      <c r="J279" s="5"/>
      <c r="K279" s="228"/>
      <c r="L279" s="6"/>
      <c r="M279" s="6"/>
      <c r="N279" s="6"/>
      <c r="O279" s="6"/>
      <c r="P279" s="6"/>
      <c r="Q279" s="6"/>
      <c r="R279" s="6"/>
      <c r="S279" s="6"/>
      <c r="T279" s="6"/>
      <c r="U279" s="6"/>
      <c r="V279" s="6"/>
      <c r="W279" s="6"/>
      <c r="X279" s="6"/>
      <c r="Y279" s="6"/>
      <c r="Z279" s="6"/>
      <c r="AA279" s="6"/>
      <c r="AB279" s="6"/>
      <c r="AC279" s="6"/>
      <c r="AD279" s="6"/>
      <c r="AE279" s="6"/>
      <c r="AF279" s="6"/>
      <c r="AG279" s="6"/>
      <c r="AH279" s="6"/>
      <c r="AI279" s="6"/>
      <c r="AJ279" s="6"/>
      <c r="AK279" s="6"/>
      <c r="AL279" s="6"/>
      <c r="AM279" s="6"/>
      <c r="AN279" s="6"/>
      <c r="AO279" s="6"/>
      <c r="AP279" s="6"/>
      <c r="AQ279" s="6"/>
      <c r="AR279" s="6"/>
      <c r="AS279" s="6"/>
      <c r="AT279" s="6"/>
      <c r="AU279" s="6"/>
      <c r="AV279" s="6"/>
      <c r="AW279" s="6"/>
      <c r="AX279" s="6"/>
      <c r="AY279" s="6"/>
      <c r="AZ279" s="6"/>
      <c r="BA279" s="6"/>
      <c r="BB279" s="6"/>
      <c r="BC279" s="6"/>
      <c r="BD279" s="6"/>
      <c r="BE279" s="6"/>
      <c r="BF279" s="6"/>
      <c r="BG279" s="6"/>
      <c r="BH279" s="6"/>
      <c r="BI279" s="6"/>
      <c r="BJ279" s="6"/>
      <c r="BK279" s="6"/>
      <c r="BL279" s="6"/>
      <c r="BM279" s="6"/>
      <c r="BN279" s="6"/>
      <c r="BO279" s="6"/>
      <c r="BP279" s="6"/>
      <c r="BQ279" s="6"/>
      <c r="BR279" s="6"/>
      <c r="BS279" s="6"/>
      <c r="BT279" s="6"/>
      <c r="BU279" s="6"/>
      <c r="BV279" s="6"/>
      <c r="BW279" s="6"/>
      <c r="BX279" s="6"/>
      <c r="BY279" s="6"/>
      <c r="BZ279" s="6"/>
      <c r="CA279" s="6"/>
      <c r="CB279" s="6"/>
      <c r="CC279" s="6"/>
      <c r="CD279" s="6"/>
      <c r="CE279" s="6"/>
      <c r="CF279" s="6"/>
      <c r="CG279" s="6"/>
      <c r="CH279" s="6"/>
      <c r="CI279" s="6"/>
      <c r="CJ279" s="6"/>
      <c r="CK279" s="6"/>
      <c r="CL279" s="6"/>
      <c r="CM279" s="6"/>
    </row>
    <row r="280" spans="1:91" s="2" customFormat="1" ht="14.5" x14ac:dyDescent="0.35">
      <c r="A280" s="5"/>
      <c r="B280" s="5"/>
      <c r="C280" s="5"/>
      <c r="D280" s="5"/>
      <c r="E280" s="5"/>
      <c r="F280" s="5"/>
      <c r="G280" s="73"/>
      <c r="H280" s="5"/>
      <c r="I280" s="5"/>
      <c r="J280" s="5"/>
      <c r="K280" s="228"/>
      <c r="L280" s="6"/>
      <c r="M280" s="6"/>
      <c r="N280" s="6"/>
      <c r="O280" s="6"/>
      <c r="P280" s="6"/>
      <c r="Q280" s="6"/>
      <c r="R280" s="6"/>
      <c r="S280" s="6"/>
      <c r="T280" s="6"/>
      <c r="U280" s="6"/>
      <c r="V280" s="6"/>
      <c r="W280" s="6"/>
      <c r="X280" s="6"/>
      <c r="Y280" s="6"/>
      <c r="Z280" s="6"/>
      <c r="AA280" s="6"/>
      <c r="AB280" s="6"/>
      <c r="AC280" s="6"/>
      <c r="AD280" s="6"/>
      <c r="AE280" s="6"/>
      <c r="AF280" s="6"/>
      <c r="AG280" s="6"/>
      <c r="AH280" s="6"/>
      <c r="AI280" s="6"/>
      <c r="AJ280" s="6"/>
      <c r="AK280" s="6"/>
      <c r="AL280" s="6"/>
      <c r="AM280" s="6"/>
      <c r="AN280" s="6"/>
      <c r="AO280" s="6"/>
      <c r="AP280" s="6"/>
      <c r="AQ280" s="6"/>
      <c r="AR280" s="6"/>
      <c r="AS280" s="6"/>
      <c r="AT280" s="6"/>
      <c r="AU280" s="6"/>
      <c r="AV280" s="6"/>
      <c r="AW280" s="6"/>
      <c r="AX280" s="6"/>
      <c r="AY280" s="6"/>
      <c r="AZ280" s="6"/>
      <c r="BA280" s="6"/>
      <c r="BB280" s="6"/>
      <c r="BC280" s="6"/>
      <c r="BD280" s="6"/>
      <c r="BE280" s="6"/>
      <c r="BF280" s="6"/>
      <c r="BG280" s="6"/>
      <c r="BH280" s="6"/>
      <c r="BI280" s="6"/>
      <c r="BJ280" s="6"/>
      <c r="BK280" s="6"/>
      <c r="BL280" s="6"/>
      <c r="BM280" s="6"/>
      <c r="BN280" s="6"/>
      <c r="BO280" s="6"/>
      <c r="BP280" s="6"/>
      <c r="BQ280" s="6"/>
      <c r="BR280" s="6"/>
      <c r="BS280" s="6"/>
      <c r="BT280" s="6"/>
      <c r="BU280" s="6"/>
      <c r="BV280" s="6"/>
      <c r="BW280" s="6"/>
      <c r="BX280" s="6"/>
      <c r="BY280" s="6"/>
      <c r="BZ280" s="6"/>
      <c r="CA280" s="6"/>
      <c r="CB280" s="6"/>
      <c r="CC280" s="6"/>
      <c r="CD280" s="6"/>
      <c r="CE280" s="6"/>
      <c r="CF280" s="6"/>
      <c r="CG280" s="6"/>
      <c r="CH280" s="6"/>
      <c r="CI280" s="6"/>
      <c r="CJ280" s="6"/>
      <c r="CK280" s="6"/>
      <c r="CL280" s="6"/>
      <c r="CM280" s="6"/>
    </row>
    <row r="281" spans="1:91" s="2" customFormat="1" ht="14.5" x14ac:dyDescent="0.35">
      <c r="A281" s="5"/>
      <c r="B281" s="5"/>
      <c r="C281" s="5"/>
      <c r="D281" s="5"/>
      <c r="E281" s="5"/>
      <c r="F281" s="5"/>
      <c r="G281" s="73"/>
      <c r="H281" s="5"/>
      <c r="I281" s="5"/>
      <c r="J281" s="5"/>
      <c r="K281" s="228"/>
      <c r="L281" s="6"/>
      <c r="M281" s="6"/>
      <c r="N281" s="6"/>
      <c r="O281" s="6"/>
      <c r="P281" s="6"/>
      <c r="Q281" s="6"/>
      <c r="R281" s="6"/>
      <c r="S281" s="6"/>
      <c r="T281" s="6"/>
      <c r="U281" s="6"/>
      <c r="V281" s="6"/>
      <c r="W281" s="6"/>
      <c r="X281" s="6"/>
      <c r="Y281" s="6"/>
      <c r="Z281" s="6"/>
      <c r="AA281" s="6"/>
      <c r="AB281" s="6"/>
      <c r="AC281" s="6"/>
      <c r="AD281" s="6"/>
      <c r="AE281" s="6"/>
      <c r="AF281" s="6"/>
      <c r="AG281" s="6"/>
      <c r="AH281" s="6"/>
      <c r="AI281" s="6"/>
      <c r="AJ281" s="6"/>
      <c r="AK281" s="6"/>
      <c r="AL281" s="6"/>
      <c r="AM281" s="6"/>
      <c r="AN281" s="6"/>
      <c r="AO281" s="6"/>
      <c r="AP281" s="6"/>
      <c r="AQ281" s="6"/>
      <c r="AR281" s="6"/>
      <c r="AS281" s="6"/>
      <c r="AT281" s="6"/>
      <c r="AU281" s="6"/>
      <c r="AV281" s="6"/>
      <c r="AW281" s="6"/>
      <c r="AX281" s="6"/>
      <c r="AY281" s="6"/>
      <c r="AZ281" s="6"/>
      <c r="BA281" s="6"/>
      <c r="BB281" s="6"/>
      <c r="BC281" s="6"/>
      <c r="BD281" s="6"/>
      <c r="BE281" s="6"/>
      <c r="BF281" s="6"/>
      <c r="BG281" s="6"/>
      <c r="BH281" s="6"/>
      <c r="BI281" s="6"/>
      <c r="BJ281" s="6"/>
      <c r="BK281" s="6"/>
      <c r="BL281" s="6"/>
      <c r="BM281" s="6"/>
      <c r="BN281" s="6"/>
      <c r="BO281" s="6"/>
      <c r="BP281" s="6"/>
      <c r="BQ281" s="6"/>
      <c r="BR281" s="6"/>
      <c r="BS281" s="6"/>
      <c r="BT281" s="6"/>
      <c r="BU281" s="6"/>
      <c r="BV281" s="6"/>
      <c r="BW281" s="6"/>
      <c r="BX281" s="6"/>
      <c r="BY281" s="6"/>
      <c r="BZ281" s="6"/>
      <c r="CA281" s="6"/>
      <c r="CB281" s="6"/>
      <c r="CC281" s="6"/>
      <c r="CD281" s="6"/>
      <c r="CE281" s="6"/>
      <c r="CF281" s="6"/>
      <c r="CG281" s="6"/>
      <c r="CH281" s="6"/>
      <c r="CI281" s="6"/>
      <c r="CJ281" s="6"/>
      <c r="CK281" s="6"/>
      <c r="CL281" s="6"/>
      <c r="CM281" s="6"/>
    </row>
    <row r="282" spans="1:91" s="2" customFormat="1" ht="14.5" x14ac:dyDescent="0.35">
      <c r="A282" s="5"/>
      <c r="B282" s="5"/>
      <c r="C282" s="5"/>
      <c r="D282" s="5"/>
      <c r="E282" s="5"/>
      <c r="F282" s="5"/>
      <c r="G282" s="73"/>
      <c r="H282" s="5"/>
      <c r="I282" s="5"/>
      <c r="J282" s="5"/>
      <c r="K282" s="228"/>
      <c r="L282" s="6"/>
      <c r="M282" s="6"/>
      <c r="N282" s="6"/>
      <c r="O282" s="6"/>
      <c r="P282" s="6"/>
      <c r="Q282" s="6"/>
      <c r="R282" s="6"/>
      <c r="S282" s="6"/>
      <c r="T282" s="6"/>
      <c r="U282" s="6"/>
      <c r="V282" s="6"/>
      <c r="W282" s="6"/>
      <c r="X282" s="6"/>
      <c r="Y282" s="6"/>
      <c r="Z282" s="6"/>
      <c r="AA282" s="6"/>
      <c r="AB282" s="6"/>
      <c r="AC282" s="6"/>
      <c r="AD282" s="6"/>
      <c r="AE282" s="6"/>
      <c r="AF282" s="6"/>
      <c r="AG282" s="6"/>
      <c r="AH282" s="6"/>
      <c r="AI282" s="6"/>
      <c r="AJ282" s="6"/>
      <c r="AK282" s="6"/>
      <c r="AL282" s="6"/>
      <c r="AM282" s="6"/>
      <c r="AN282" s="6"/>
      <c r="AO282" s="6"/>
      <c r="AP282" s="6"/>
      <c r="AQ282" s="6"/>
      <c r="AR282" s="6"/>
      <c r="AS282" s="6"/>
      <c r="AT282" s="6"/>
      <c r="AU282" s="6"/>
      <c r="AV282" s="6"/>
      <c r="AW282" s="6"/>
      <c r="AX282" s="6"/>
      <c r="AY282" s="6"/>
      <c r="AZ282" s="6"/>
      <c r="BA282" s="6"/>
      <c r="BB282" s="6"/>
      <c r="BC282" s="6"/>
      <c r="BD282" s="6"/>
      <c r="BE282" s="6"/>
      <c r="BF282" s="6"/>
      <c r="BG282" s="6"/>
      <c r="BH282" s="6"/>
      <c r="BI282" s="6"/>
      <c r="BJ282" s="6"/>
      <c r="BK282" s="6"/>
      <c r="BL282" s="6"/>
      <c r="BM282" s="6"/>
      <c r="BN282" s="6"/>
      <c r="BO282" s="6"/>
      <c r="BP282" s="6"/>
      <c r="BQ282" s="6"/>
      <c r="BR282" s="6"/>
      <c r="BS282" s="6"/>
      <c r="BT282" s="6"/>
      <c r="BU282" s="6"/>
      <c r="BV282" s="6"/>
      <c r="BW282" s="6"/>
      <c r="BX282" s="6"/>
      <c r="BY282" s="6"/>
      <c r="BZ282" s="6"/>
      <c r="CA282" s="6"/>
      <c r="CB282" s="6"/>
      <c r="CC282" s="6"/>
      <c r="CD282" s="6"/>
      <c r="CE282" s="6"/>
      <c r="CF282" s="6"/>
      <c r="CG282" s="6"/>
      <c r="CH282" s="6"/>
      <c r="CI282" s="6"/>
      <c r="CJ282" s="6"/>
      <c r="CK282" s="6"/>
      <c r="CL282" s="6"/>
      <c r="CM282" s="6"/>
    </row>
    <row r="283" spans="1:91" s="2" customFormat="1" ht="14.5" x14ac:dyDescent="0.35">
      <c r="A283" s="5"/>
      <c r="B283" s="5"/>
      <c r="C283" s="5"/>
      <c r="D283" s="5"/>
      <c r="E283" s="5"/>
      <c r="F283" s="5"/>
      <c r="G283" s="73"/>
      <c r="H283" s="5"/>
      <c r="I283" s="5"/>
      <c r="J283" s="5"/>
      <c r="K283" s="228"/>
      <c r="L283" s="6"/>
      <c r="M283" s="6"/>
      <c r="N283" s="6"/>
      <c r="O283" s="6"/>
      <c r="P283" s="6"/>
      <c r="Q283" s="6"/>
      <c r="R283" s="6"/>
      <c r="S283" s="6"/>
      <c r="T283" s="6"/>
      <c r="U283" s="6"/>
      <c r="V283" s="6"/>
      <c r="W283" s="6"/>
      <c r="X283" s="6"/>
      <c r="Y283" s="6"/>
      <c r="Z283" s="6"/>
      <c r="AA283" s="6"/>
      <c r="AB283" s="6"/>
      <c r="AC283" s="6"/>
      <c r="AD283" s="6"/>
      <c r="AE283" s="6"/>
      <c r="AF283" s="6"/>
      <c r="AG283" s="6"/>
      <c r="AH283" s="6"/>
      <c r="AI283" s="6"/>
      <c r="AJ283" s="6"/>
      <c r="AK283" s="6"/>
      <c r="AL283" s="6"/>
      <c r="AM283" s="6"/>
      <c r="AN283" s="6"/>
      <c r="AO283" s="6"/>
      <c r="AP283" s="6"/>
      <c r="AQ283" s="6"/>
      <c r="AR283" s="6"/>
      <c r="AS283" s="6"/>
      <c r="AT283" s="6"/>
      <c r="AU283" s="6"/>
      <c r="AV283" s="6"/>
      <c r="AW283" s="6"/>
      <c r="AX283" s="6"/>
      <c r="AY283" s="6"/>
      <c r="AZ283" s="6"/>
      <c r="BA283" s="6"/>
      <c r="BB283" s="6"/>
      <c r="BC283" s="6"/>
      <c r="BD283" s="6"/>
      <c r="BE283" s="6"/>
      <c r="BF283" s="6"/>
      <c r="BG283" s="6"/>
      <c r="BH283" s="6"/>
      <c r="BI283" s="6"/>
      <c r="BJ283" s="6"/>
      <c r="BK283" s="6"/>
      <c r="BL283" s="6"/>
      <c r="BM283" s="6"/>
      <c r="BN283" s="6"/>
      <c r="BO283" s="6"/>
      <c r="BP283" s="6"/>
      <c r="BQ283" s="6"/>
      <c r="BR283" s="6"/>
      <c r="BS283" s="6"/>
      <c r="BT283" s="6"/>
      <c r="BU283" s="6"/>
      <c r="BV283" s="6"/>
      <c r="BW283" s="6"/>
      <c r="BX283" s="6"/>
      <c r="BY283" s="6"/>
      <c r="BZ283" s="6"/>
      <c r="CA283" s="6"/>
      <c r="CB283" s="6"/>
      <c r="CC283" s="6"/>
      <c r="CD283" s="6"/>
      <c r="CE283" s="6"/>
      <c r="CF283" s="6"/>
      <c r="CG283" s="6"/>
      <c r="CH283" s="6"/>
      <c r="CI283" s="6"/>
      <c r="CJ283" s="6"/>
      <c r="CK283" s="6"/>
      <c r="CL283" s="6"/>
      <c r="CM283" s="6"/>
    </row>
    <row r="284" spans="1:91" s="2" customFormat="1" ht="14.5" x14ac:dyDescent="0.35">
      <c r="A284" s="5"/>
      <c r="B284" s="5"/>
      <c r="C284" s="5"/>
      <c r="D284" s="5"/>
      <c r="E284" s="5"/>
      <c r="F284" s="5"/>
      <c r="G284" s="73"/>
      <c r="H284" s="5"/>
      <c r="I284" s="5"/>
      <c r="J284" s="5"/>
      <c r="K284" s="228"/>
      <c r="L284" s="6"/>
      <c r="M284" s="6"/>
      <c r="N284" s="6"/>
      <c r="O284" s="6"/>
      <c r="P284" s="6"/>
      <c r="Q284" s="6"/>
      <c r="R284" s="6"/>
      <c r="S284" s="6"/>
      <c r="T284" s="6"/>
      <c r="U284" s="6"/>
      <c r="V284" s="6"/>
      <c r="W284" s="6"/>
      <c r="X284" s="6"/>
      <c r="Y284" s="6"/>
      <c r="Z284" s="6"/>
      <c r="AA284" s="6"/>
      <c r="AB284" s="6"/>
      <c r="AC284" s="6"/>
      <c r="AD284" s="6"/>
      <c r="AE284" s="6"/>
      <c r="AF284" s="6"/>
      <c r="AG284" s="6"/>
      <c r="AH284" s="6"/>
      <c r="AI284" s="6"/>
      <c r="AJ284" s="6"/>
      <c r="AK284" s="6"/>
      <c r="AL284" s="6"/>
      <c r="AM284" s="6"/>
      <c r="AN284" s="6"/>
      <c r="AO284" s="6"/>
      <c r="AP284" s="6"/>
      <c r="AQ284" s="6"/>
      <c r="AR284" s="6"/>
      <c r="AS284" s="6"/>
      <c r="AT284" s="6"/>
      <c r="AU284" s="6"/>
      <c r="AV284" s="6"/>
      <c r="AW284" s="6"/>
      <c r="AX284" s="6"/>
      <c r="AY284" s="6"/>
      <c r="AZ284" s="6"/>
      <c r="BA284" s="6"/>
      <c r="BB284" s="6"/>
      <c r="BC284" s="6"/>
      <c r="BD284" s="6"/>
      <c r="BE284" s="6"/>
      <c r="BF284" s="6"/>
      <c r="BG284" s="6"/>
      <c r="BH284" s="6"/>
      <c r="BI284" s="6"/>
      <c r="BJ284" s="6"/>
      <c r="BK284" s="6"/>
      <c r="BL284" s="6"/>
      <c r="BM284" s="6"/>
      <c r="BN284" s="6"/>
      <c r="BO284" s="6"/>
      <c r="BP284" s="6"/>
      <c r="BQ284" s="6"/>
      <c r="BR284" s="6"/>
      <c r="BS284" s="6"/>
      <c r="BT284" s="6"/>
      <c r="BU284" s="6"/>
      <c r="BV284" s="6"/>
      <c r="BW284" s="6"/>
      <c r="BX284" s="6"/>
      <c r="BY284" s="6"/>
      <c r="BZ284" s="6"/>
      <c r="CA284" s="6"/>
      <c r="CB284" s="6"/>
      <c r="CC284" s="6"/>
      <c r="CD284" s="6"/>
      <c r="CE284" s="6"/>
      <c r="CF284" s="6"/>
      <c r="CG284" s="6"/>
      <c r="CH284" s="6"/>
      <c r="CI284" s="6"/>
      <c r="CJ284" s="6"/>
      <c r="CK284" s="6"/>
      <c r="CL284" s="6"/>
      <c r="CM284" s="6"/>
    </row>
    <row r="285" spans="1:91" s="2" customFormat="1" ht="14.5" x14ac:dyDescent="0.35">
      <c r="A285" s="5"/>
      <c r="B285" s="5"/>
      <c r="C285" s="5"/>
      <c r="D285" s="5"/>
      <c r="E285" s="5"/>
      <c r="F285" s="5"/>
      <c r="G285" s="73"/>
      <c r="H285" s="5"/>
      <c r="I285" s="5"/>
      <c r="J285" s="5"/>
      <c r="K285" s="228"/>
      <c r="L285" s="6"/>
      <c r="M285" s="6"/>
      <c r="N285" s="6"/>
      <c r="O285" s="6"/>
      <c r="P285" s="6"/>
      <c r="Q285" s="6"/>
      <c r="R285" s="6"/>
      <c r="S285" s="6"/>
      <c r="T285" s="6"/>
      <c r="U285" s="6"/>
      <c r="V285" s="6"/>
      <c r="W285" s="6"/>
      <c r="X285" s="6"/>
      <c r="Y285" s="6"/>
      <c r="Z285" s="6"/>
      <c r="AA285" s="6"/>
      <c r="AB285" s="6"/>
      <c r="AC285" s="6"/>
      <c r="AD285" s="6"/>
      <c r="AE285" s="6"/>
      <c r="AF285" s="6"/>
      <c r="AG285" s="6"/>
      <c r="AH285" s="6"/>
      <c r="AI285" s="6"/>
      <c r="AJ285" s="6"/>
      <c r="AK285" s="6"/>
      <c r="AL285" s="6"/>
      <c r="AM285" s="6"/>
      <c r="AN285" s="6"/>
      <c r="AO285" s="6"/>
      <c r="AP285" s="6"/>
      <c r="AQ285" s="6"/>
      <c r="AR285" s="6"/>
      <c r="AS285" s="6"/>
      <c r="AT285" s="6"/>
      <c r="AU285" s="6"/>
      <c r="AV285" s="6"/>
      <c r="AW285" s="6"/>
      <c r="AX285" s="6"/>
      <c r="AY285" s="6"/>
      <c r="AZ285" s="6"/>
      <c r="BA285" s="6"/>
      <c r="BB285" s="6"/>
      <c r="BC285" s="6"/>
      <c r="BD285" s="6"/>
      <c r="BE285" s="6"/>
      <c r="BF285" s="6"/>
      <c r="BG285" s="6"/>
      <c r="BH285" s="6"/>
      <c r="BI285" s="6"/>
      <c r="BJ285" s="6"/>
      <c r="BK285" s="6"/>
      <c r="BL285" s="6"/>
      <c r="BM285" s="6"/>
      <c r="BN285" s="6"/>
      <c r="BO285" s="6"/>
      <c r="BP285" s="6"/>
      <c r="BQ285" s="6"/>
      <c r="BR285" s="6"/>
      <c r="BS285" s="6"/>
      <c r="BT285" s="6"/>
      <c r="BU285" s="6"/>
      <c r="BV285" s="6"/>
      <c r="BW285" s="6"/>
      <c r="BX285" s="6"/>
      <c r="BY285" s="6"/>
      <c r="BZ285" s="6"/>
      <c r="CA285" s="6"/>
      <c r="CB285" s="6"/>
      <c r="CC285" s="6"/>
      <c r="CD285" s="6"/>
      <c r="CE285" s="6"/>
      <c r="CF285" s="6"/>
      <c r="CG285" s="6"/>
      <c r="CH285" s="6"/>
      <c r="CI285" s="6"/>
      <c r="CJ285" s="6"/>
      <c r="CK285" s="6"/>
      <c r="CL285" s="6"/>
      <c r="CM285" s="6"/>
    </row>
    <row r="286" spans="1:91" s="2" customFormat="1" ht="14.5" x14ac:dyDescent="0.35">
      <c r="A286" s="5"/>
      <c r="B286" s="5"/>
      <c r="C286" s="5"/>
      <c r="D286" s="5"/>
      <c r="E286" s="5"/>
      <c r="F286" s="5"/>
      <c r="G286" s="73"/>
      <c r="H286" s="5"/>
      <c r="I286" s="5"/>
      <c r="J286" s="5"/>
      <c r="K286" s="228"/>
      <c r="L286" s="6"/>
      <c r="M286" s="6"/>
      <c r="N286" s="6"/>
      <c r="O286" s="6"/>
      <c r="P286" s="6"/>
      <c r="Q286" s="6"/>
      <c r="R286" s="6"/>
      <c r="S286" s="6"/>
      <c r="T286" s="6"/>
      <c r="U286" s="6"/>
      <c r="V286" s="6"/>
      <c r="W286" s="6"/>
      <c r="X286" s="6"/>
      <c r="Y286" s="6"/>
      <c r="Z286" s="6"/>
      <c r="AA286" s="6"/>
      <c r="AB286" s="6"/>
      <c r="AC286" s="6"/>
      <c r="AD286" s="6"/>
      <c r="AE286" s="6"/>
      <c r="AF286" s="6"/>
      <c r="AG286" s="6"/>
      <c r="AH286" s="6"/>
      <c r="AI286" s="6"/>
      <c r="AJ286" s="6"/>
      <c r="AK286" s="6"/>
      <c r="AL286" s="6"/>
      <c r="AM286" s="6"/>
      <c r="AN286" s="6"/>
      <c r="AO286" s="6"/>
      <c r="AP286" s="6"/>
      <c r="AQ286" s="6"/>
      <c r="AR286" s="6"/>
      <c r="AS286" s="6"/>
      <c r="AT286" s="6"/>
      <c r="AU286" s="6"/>
      <c r="AV286" s="6"/>
      <c r="AW286" s="6"/>
      <c r="AX286" s="6"/>
      <c r="AY286" s="6"/>
      <c r="AZ286" s="6"/>
      <c r="BA286" s="6"/>
      <c r="BB286" s="6"/>
      <c r="BC286" s="6"/>
      <c r="BD286" s="6"/>
      <c r="BE286" s="6"/>
      <c r="BF286" s="6"/>
      <c r="BG286" s="6"/>
      <c r="BH286" s="6"/>
      <c r="BI286" s="6"/>
      <c r="BJ286" s="6"/>
      <c r="BK286" s="6"/>
      <c r="BL286" s="6"/>
      <c r="BM286" s="6"/>
      <c r="BN286" s="6"/>
      <c r="BO286" s="6"/>
      <c r="BP286" s="6"/>
      <c r="BQ286" s="6"/>
      <c r="BR286" s="6"/>
      <c r="BS286" s="6"/>
      <c r="BT286" s="6"/>
      <c r="BU286" s="6"/>
      <c r="BV286" s="6"/>
      <c r="BW286" s="6"/>
      <c r="BX286" s="6"/>
      <c r="BY286" s="6"/>
      <c r="BZ286" s="6"/>
      <c r="CA286" s="6"/>
      <c r="CB286" s="6"/>
      <c r="CC286" s="6"/>
      <c r="CD286" s="6"/>
      <c r="CE286" s="6"/>
      <c r="CF286" s="6"/>
      <c r="CG286" s="6"/>
      <c r="CH286" s="6"/>
      <c r="CI286" s="6"/>
      <c r="CJ286" s="6"/>
      <c r="CK286" s="6"/>
      <c r="CL286" s="6"/>
      <c r="CM286" s="6"/>
    </row>
    <row r="287" spans="1:91" s="2" customFormat="1" ht="14.5" x14ac:dyDescent="0.35">
      <c r="A287" s="5"/>
      <c r="B287" s="5"/>
      <c r="C287" s="5"/>
      <c r="D287" s="5"/>
      <c r="E287" s="5"/>
      <c r="F287" s="5"/>
      <c r="G287" s="73"/>
      <c r="H287" s="5"/>
      <c r="I287" s="5"/>
      <c r="J287" s="5"/>
      <c r="K287" s="228"/>
      <c r="L287" s="6"/>
      <c r="M287" s="6"/>
      <c r="N287" s="6"/>
      <c r="O287" s="6"/>
      <c r="P287" s="6"/>
      <c r="Q287" s="6"/>
      <c r="R287" s="6"/>
      <c r="S287" s="6"/>
      <c r="T287" s="6"/>
      <c r="U287" s="6"/>
      <c r="V287" s="6"/>
      <c r="W287" s="6"/>
      <c r="X287" s="6"/>
      <c r="Y287" s="6"/>
      <c r="Z287" s="6"/>
      <c r="AA287" s="6"/>
      <c r="AB287" s="6"/>
      <c r="AC287" s="6"/>
      <c r="AD287" s="6"/>
      <c r="AE287" s="6"/>
      <c r="AF287" s="6"/>
      <c r="AG287" s="6"/>
      <c r="AH287" s="6"/>
      <c r="AI287" s="6"/>
      <c r="AJ287" s="6"/>
      <c r="AK287" s="6"/>
      <c r="AL287" s="6"/>
      <c r="AM287" s="6"/>
      <c r="AN287" s="6"/>
      <c r="AO287" s="6"/>
      <c r="AP287" s="6"/>
      <c r="AQ287" s="6"/>
      <c r="AR287" s="6"/>
      <c r="AS287" s="6"/>
      <c r="AT287" s="6"/>
      <c r="AU287" s="6"/>
      <c r="AV287" s="6"/>
      <c r="AW287" s="6"/>
      <c r="AX287" s="6"/>
      <c r="AY287" s="6"/>
      <c r="AZ287" s="6"/>
      <c r="BA287" s="6"/>
      <c r="BB287" s="6"/>
      <c r="BC287" s="6"/>
      <c r="BD287" s="6"/>
      <c r="BE287" s="6"/>
      <c r="BF287" s="6"/>
      <c r="BG287" s="6"/>
      <c r="BH287" s="6"/>
      <c r="BI287" s="6"/>
      <c r="BJ287" s="6"/>
      <c r="BK287" s="6"/>
      <c r="BL287" s="6"/>
      <c r="BM287" s="6"/>
      <c r="BN287" s="6"/>
      <c r="BO287" s="6"/>
      <c r="BP287" s="6"/>
      <c r="BQ287" s="6"/>
      <c r="BR287" s="6"/>
      <c r="BS287" s="6"/>
      <c r="BT287" s="6"/>
      <c r="BU287" s="6"/>
      <c r="BV287" s="6"/>
      <c r="BW287" s="6"/>
      <c r="BX287" s="6"/>
      <c r="BY287" s="6"/>
      <c r="BZ287" s="6"/>
      <c r="CA287" s="6"/>
      <c r="CB287" s="6"/>
      <c r="CC287" s="6"/>
      <c r="CD287" s="6"/>
      <c r="CE287" s="6"/>
      <c r="CF287" s="6"/>
      <c r="CG287" s="6"/>
      <c r="CH287" s="6"/>
      <c r="CI287" s="6"/>
      <c r="CJ287" s="6"/>
      <c r="CK287" s="6"/>
      <c r="CL287" s="6"/>
      <c r="CM287" s="6"/>
    </row>
    <row r="288" spans="1:91" s="2" customFormat="1" ht="14.5" x14ac:dyDescent="0.35">
      <c r="A288" s="5"/>
      <c r="B288" s="5"/>
      <c r="C288" s="5"/>
      <c r="D288" s="5"/>
      <c r="E288" s="5"/>
      <c r="F288" s="5"/>
      <c r="G288" s="73"/>
      <c r="H288" s="5"/>
      <c r="I288" s="5"/>
      <c r="J288" s="5"/>
      <c r="K288" s="228"/>
      <c r="L288" s="6"/>
      <c r="M288" s="6"/>
      <c r="N288" s="6"/>
      <c r="O288" s="6"/>
      <c r="P288" s="6"/>
      <c r="Q288" s="6"/>
      <c r="R288" s="6"/>
      <c r="S288" s="6"/>
      <c r="T288" s="6"/>
      <c r="U288" s="6"/>
      <c r="V288" s="6"/>
      <c r="W288" s="6"/>
      <c r="X288" s="6"/>
      <c r="Y288" s="6"/>
      <c r="Z288" s="6"/>
      <c r="AA288" s="6"/>
      <c r="AB288" s="6"/>
      <c r="AC288" s="6"/>
      <c r="AD288" s="6"/>
      <c r="AE288" s="6"/>
      <c r="AF288" s="6"/>
      <c r="AG288" s="6"/>
      <c r="AH288" s="6"/>
      <c r="AI288" s="6"/>
      <c r="AJ288" s="6"/>
      <c r="AK288" s="6"/>
      <c r="AL288" s="6"/>
      <c r="AM288" s="6"/>
      <c r="AN288" s="6"/>
      <c r="AO288" s="6"/>
      <c r="AP288" s="6"/>
      <c r="AQ288" s="6"/>
      <c r="AR288" s="6"/>
      <c r="AS288" s="6"/>
      <c r="AT288" s="6"/>
      <c r="AU288" s="6"/>
      <c r="AV288" s="6"/>
      <c r="AW288" s="6"/>
      <c r="AX288" s="6"/>
      <c r="AY288" s="6"/>
      <c r="AZ288" s="6"/>
      <c r="BA288" s="6"/>
      <c r="BB288" s="6"/>
      <c r="BC288" s="6"/>
      <c r="BD288" s="6"/>
      <c r="BE288" s="6"/>
      <c r="BF288" s="6"/>
      <c r="BG288" s="6"/>
      <c r="BH288" s="6"/>
      <c r="BI288" s="6"/>
      <c r="BJ288" s="6"/>
      <c r="BK288" s="6"/>
      <c r="BL288" s="6"/>
      <c r="BM288" s="6"/>
      <c r="BN288" s="6"/>
      <c r="BO288" s="6"/>
      <c r="BP288" s="6"/>
      <c r="BQ288" s="6"/>
      <c r="BR288" s="6"/>
      <c r="BS288" s="6"/>
      <c r="BT288" s="6"/>
      <c r="BU288" s="6"/>
      <c r="BV288" s="6"/>
      <c r="BW288" s="6"/>
      <c r="BX288" s="6"/>
      <c r="BY288" s="6"/>
      <c r="BZ288" s="6"/>
      <c r="CA288" s="6"/>
      <c r="CB288" s="6"/>
      <c r="CC288" s="6"/>
      <c r="CD288" s="6"/>
      <c r="CE288" s="6"/>
      <c r="CF288" s="6"/>
      <c r="CG288" s="6"/>
      <c r="CH288" s="6"/>
      <c r="CI288" s="6"/>
      <c r="CJ288" s="6"/>
      <c r="CK288" s="6"/>
      <c r="CL288" s="6"/>
      <c r="CM288" s="6"/>
    </row>
    <row r="289" spans="1:91" s="2" customFormat="1" ht="14.5" x14ac:dyDescent="0.35">
      <c r="A289" s="5"/>
      <c r="B289" s="5"/>
      <c r="C289" s="5"/>
      <c r="D289" s="5"/>
      <c r="E289" s="5"/>
      <c r="F289" s="5"/>
      <c r="G289" s="73"/>
      <c r="H289" s="5"/>
      <c r="I289" s="5"/>
      <c r="J289" s="5"/>
      <c r="K289" s="228"/>
      <c r="L289" s="6"/>
      <c r="M289" s="6"/>
      <c r="N289" s="6"/>
      <c r="O289" s="6"/>
      <c r="P289" s="6"/>
      <c r="Q289" s="6"/>
      <c r="R289" s="6"/>
      <c r="S289" s="6"/>
      <c r="T289" s="6"/>
      <c r="U289" s="6"/>
      <c r="V289" s="6"/>
      <c r="W289" s="6"/>
      <c r="X289" s="6"/>
      <c r="Y289" s="6"/>
      <c r="Z289" s="6"/>
      <c r="AA289" s="6"/>
      <c r="AB289" s="6"/>
      <c r="AC289" s="6"/>
      <c r="AD289" s="6"/>
      <c r="AE289" s="6"/>
      <c r="AF289" s="6"/>
      <c r="AG289" s="6"/>
      <c r="AH289" s="6"/>
      <c r="AI289" s="6"/>
      <c r="AJ289" s="6"/>
      <c r="AK289" s="6"/>
      <c r="AL289" s="6"/>
      <c r="AM289" s="6"/>
      <c r="AN289" s="6"/>
      <c r="AO289" s="6"/>
      <c r="AP289" s="6"/>
      <c r="AQ289" s="6"/>
      <c r="AR289" s="6"/>
      <c r="AS289" s="6"/>
      <c r="AT289" s="6"/>
      <c r="AU289" s="6"/>
      <c r="AV289" s="6"/>
      <c r="AW289" s="6"/>
      <c r="AX289" s="6"/>
      <c r="AY289" s="6"/>
      <c r="AZ289" s="6"/>
      <c r="BA289" s="6"/>
      <c r="BB289" s="6"/>
      <c r="BC289" s="6"/>
      <c r="BD289" s="6"/>
      <c r="BE289" s="6"/>
      <c r="BF289" s="6"/>
      <c r="BG289" s="6"/>
      <c r="BH289" s="6"/>
      <c r="BI289" s="6"/>
      <c r="BJ289" s="6"/>
      <c r="BK289" s="6"/>
      <c r="BL289" s="6"/>
      <c r="BM289" s="6"/>
      <c r="BN289" s="6"/>
      <c r="BO289" s="6"/>
      <c r="BP289" s="6"/>
      <c r="BQ289" s="6"/>
      <c r="BR289" s="6"/>
      <c r="BS289" s="6"/>
      <c r="BT289" s="6"/>
      <c r="BU289" s="6"/>
      <c r="BV289" s="6"/>
      <c r="BW289" s="6"/>
      <c r="BX289" s="6"/>
      <c r="BY289" s="6"/>
      <c r="BZ289" s="6"/>
      <c r="CA289" s="6"/>
      <c r="CB289" s="6"/>
      <c r="CC289" s="6"/>
      <c r="CD289" s="6"/>
      <c r="CE289" s="6"/>
      <c r="CF289" s="6"/>
      <c r="CG289" s="6"/>
      <c r="CH289" s="6"/>
      <c r="CI289" s="6"/>
      <c r="CJ289" s="6"/>
      <c r="CK289" s="6"/>
      <c r="CL289" s="6"/>
      <c r="CM289" s="6"/>
    </row>
    <row r="290" spans="1:91" s="2" customFormat="1" ht="14.5" x14ac:dyDescent="0.35">
      <c r="A290" s="5"/>
      <c r="B290" s="5"/>
      <c r="C290" s="5"/>
      <c r="D290" s="5"/>
      <c r="E290" s="5"/>
      <c r="F290" s="5"/>
      <c r="G290" s="73"/>
      <c r="H290" s="5"/>
      <c r="I290" s="5"/>
      <c r="J290" s="5"/>
      <c r="K290" s="228"/>
      <c r="L290" s="6"/>
      <c r="M290" s="6"/>
      <c r="N290" s="6"/>
      <c r="O290" s="6"/>
      <c r="P290" s="6"/>
      <c r="Q290" s="6"/>
      <c r="R290" s="6"/>
      <c r="S290" s="6"/>
      <c r="T290" s="6"/>
      <c r="U290" s="6"/>
      <c r="V290" s="6"/>
      <c r="W290" s="6"/>
      <c r="X290" s="6"/>
      <c r="Y290" s="6"/>
      <c r="Z290" s="6"/>
      <c r="AA290" s="6"/>
      <c r="AB290" s="6"/>
      <c r="AC290" s="6"/>
      <c r="AD290" s="6"/>
      <c r="AE290" s="6"/>
      <c r="AF290" s="6"/>
      <c r="AG290" s="6"/>
      <c r="AH290" s="6"/>
      <c r="AI290" s="6"/>
      <c r="AJ290" s="6"/>
      <c r="AK290" s="6"/>
      <c r="AL290" s="6"/>
      <c r="AM290" s="6"/>
      <c r="AN290" s="6"/>
      <c r="AO290" s="6"/>
      <c r="AP290" s="6"/>
      <c r="AQ290" s="6"/>
      <c r="AR290" s="6"/>
      <c r="AS290" s="6"/>
      <c r="AT290" s="6"/>
      <c r="AU290" s="6"/>
      <c r="AV290" s="6"/>
      <c r="AW290" s="6"/>
      <c r="AX290" s="6"/>
      <c r="AY290" s="6"/>
      <c r="AZ290" s="6"/>
      <c r="BA290" s="6"/>
      <c r="BB290" s="6"/>
      <c r="BC290" s="6"/>
      <c r="BD290" s="6"/>
      <c r="BE290" s="6"/>
      <c r="BF290" s="6"/>
      <c r="BG290" s="6"/>
      <c r="BH290" s="6"/>
      <c r="BI290" s="6"/>
      <c r="BJ290" s="6"/>
      <c r="BK290" s="6"/>
      <c r="BL290" s="6"/>
      <c r="BM290" s="6"/>
      <c r="BN290" s="6"/>
      <c r="BO290" s="6"/>
      <c r="BP290" s="6"/>
      <c r="BQ290" s="6"/>
      <c r="BR290" s="6"/>
      <c r="BS290" s="6"/>
      <c r="BT290" s="6"/>
      <c r="BU290" s="6"/>
      <c r="BV290" s="6"/>
      <c r="BW290" s="6"/>
      <c r="BX290" s="6"/>
      <c r="BY290" s="6"/>
      <c r="BZ290" s="6"/>
      <c r="CA290" s="6"/>
      <c r="CB290" s="6"/>
      <c r="CC290" s="6"/>
      <c r="CD290" s="6"/>
      <c r="CE290" s="6"/>
      <c r="CF290" s="6"/>
      <c r="CG290" s="6"/>
      <c r="CH290" s="6"/>
      <c r="CI290" s="6"/>
      <c r="CJ290" s="6"/>
      <c r="CK290" s="6"/>
      <c r="CL290" s="6"/>
      <c r="CM290" s="6"/>
    </row>
    <row r="291" spans="1:91" s="2" customFormat="1" ht="14.5" x14ac:dyDescent="0.35">
      <c r="A291" s="5"/>
      <c r="B291" s="5"/>
      <c r="C291" s="5"/>
      <c r="D291" s="5"/>
      <c r="E291" s="5"/>
      <c r="F291" s="5"/>
      <c r="G291" s="73"/>
      <c r="H291" s="5"/>
      <c r="I291" s="5"/>
      <c r="J291" s="5"/>
      <c r="K291" s="228"/>
      <c r="L291" s="6"/>
      <c r="M291" s="6"/>
      <c r="N291" s="6"/>
      <c r="O291" s="6"/>
      <c r="P291" s="6"/>
      <c r="Q291" s="6"/>
      <c r="R291" s="6"/>
      <c r="S291" s="6"/>
      <c r="T291" s="6"/>
      <c r="U291" s="6"/>
      <c r="V291" s="6"/>
      <c r="W291" s="6"/>
      <c r="X291" s="6"/>
      <c r="Y291" s="6"/>
      <c r="Z291" s="6"/>
      <c r="AA291" s="6"/>
      <c r="AB291" s="6"/>
      <c r="AC291" s="6"/>
      <c r="AD291" s="6"/>
      <c r="AE291" s="6"/>
      <c r="AF291" s="6"/>
      <c r="AG291" s="6"/>
      <c r="AH291" s="6"/>
      <c r="AI291" s="6"/>
      <c r="AJ291" s="6"/>
      <c r="AK291" s="6"/>
      <c r="AL291" s="6"/>
      <c r="AM291" s="6"/>
      <c r="AN291" s="6"/>
      <c r="AO291" s="6"/>
      <c r="AP291" s="6"/>
      <c r="AQ291" s="6"/>
      <c r="AR291" s="6"/>
      <c r="AS291" s="6"/>
      <c r="AT291" s="6"/>
      <c r="AU291" s="6"/>
      <c r="AV291" s="6"/>
      <c r="AW291" s="6"/>
      <c r="AX291" s="6"/>
      <c r="AY291" s="6"/>
      <c r="AZ291" s="6"/>
      <c r="BA291" s="6"/>
      <c r="BB291" s="6"/>
      <c r="BC291" s="6"/>
      <c r="BD291" s="6"/>
      <c r="BE291" s="6"/>
      <c r="BF291" s="6"/>
      <c r="BG291" s="6"/>
      <c r="BH291" s="6"/>
      <c r="BI291" s="6"/>
      <c r="BJ291" s="6"/>
      <c r="BK291" s="6"/>
      <c r="BL291" s="6"/>
      <c r="BM291" s="6"/>
      <c r="BN291" s="6"/>
      <c r="BO291" s="6"/>
      <c r="BP291" s="6"/>
      <c r="BQ291" s="6"/>
      <c r="BR291" s="6"/>
      <c r="BS291" s="6"/>
      <c r="BT291" s="6"/>
      <c r="BU291" s="6"/>
      <c r="BV291" s="6"/>
      <c r="BW291" s="6"/>
      <c r="BX291" s="6"/>
      <c r="BY291" s="6"/>
      <c r="BZ291" s="6"/>
      <c r="CA291" s="6"/>
      <c r="CB291" s="6"/>
      <c r="CC291" s="6"/>
      <c r="CD291" s="6"/>
      <c r="CE291" s="6"/>
      <c r="CF291" s="6"/>
      <c r="CG291" s="6"/>
      <c r="CH291" s="6"/>
      <c r="CI291" s="6"/>
      <c r="CJ291" s="6"/>
      <c r="CK291" s="6"/>
      <c r="CL291" s="6"/>
      <c r="CM291" s="6"/>
    </row>
    <row r="292" spans="1:91" s="2" customFormat="1" ht="14.5" x14ac:dyDescent="0.35">
      <c r="A292" s="5"/>
      <c r="B292" s="5"/>
      <c r="C292" s="5"/>
      <c r="D292" s="5"/>
      <c r="E292" s="5"/>
      <c r="F292" s="5"/>
      <c r="G292" s="73"/>
      <c r="H292" s="5"/>
      <c r="I292" s="5"/>
      <c r="J292" s="5"/>
      <c r="K292" s="228"/>
      <c r="L292" s="6"/>
      <c r="M292" s="6"/>
      <c r="N292" s="6"/>
      <c r="O292" s="6"/>
      <c r="P292" s="6"/>
      <c r="Q292" s="6"/>
      <c r="R292" s="6"/>
      <c r="S292" s="6"/>
      <c r="T292" s="6"/>
      <c r="U292" s="6"/>
      <c r="V292" s="6"/>
      <c r="W292" s="6"/>
      <c r="X292" s="6"/>
      <c r="Y292" s="6"/>
      <c r="Z292" s="6"/>
      <c r="AA292" s="6"/>
      <c r="AB292" s="6"/>
      <c r="AC292" s="6"/>
      <c r="AD292" s="6"/>
      <c r="AE292" s="6"/>
      <c r="AF292" s="6"/>
      <c r="AG292" s="6"/>
      <c r="AH292" s="6"/>
      <c r="AI292" s="6"/>
      <c r="AJ292" s="6"/>
      <c r="AK292" s="6"/>
      <c r="AL292" s="6"/>
      <c r="AM292" s="6"/>
      <c r="AN292" s="6"/>
      <c r="AO292" s="6"/>
      <c r="AP292" s="6"/>
      <c r="AQ292" s="6"/>
      <c r="AR292" s="6"/>
      <c r="AS292" s="6"/>
      <c r="AT292" s="6"/>
      <c r="AU292" s="6"/>
      <c r="AV292" s="6"/>
      <c r="AW292" s="6"/>
      <c r="AX292" s="6"/>
      <c r="AY292" s="6"/>
      <c r="AZ292" s="6"/>
      <c r="BA292" s="6"/>
      <c r="BB292" s="6"/>
      <c r="BC292" s="6"/>
      <c r="BD292" s="6"/>
      <c r="BE292" s="6"/>
      <c r="BF292" s="6"/>
      <c r="BG292" s="6"/>
      <c r="BH292" s="6"/>
      <c r="BI292" s="6"/>
      <c r="BJ292" s="6"/>
      <c r="BK292" s="6"/>
      <c r="BL292" s="6"/>
      <c r="BM292" s="6"/>
      <c r="BN292" s="6"/>
      <c r="BO292" s="6"/>
      <c r="BP292" s="6"/>
      <c r="BQ292" s="6"/>
      <c r="BR292" s="6"/>
      <c r="BS292" s="6"/>
      <c r="BT292" s="6"/>
      <c r="BU292" s="6"/>
      <c r="BV292" s="6"/>
      <c r="BW292" s="6"/>
      <c r="BX292" s="6"/>
      <c r="BY292" s="6"/>
      <c r="BZ292" s="6"/>
      <c r="CA292" s="6"/>
      <c r="CB292" s="6"/>
      <c r="CC292" s="6"/>
      <c r="CD292" s="6"/>
      <c r="CE292" s="6"/>
      <c r="CF292" s="6"/>
      <c r="CG292" s="6"/>
      <c r="CH292" s="6"/>
      <c r="CI292" s="6"/>
      <c r="CJ292" s="6"/>
      <c r="CK292" s="6"/>
      <c r="CL292" s="6"/>
      <c r="CM292" s="6"/>
    </row>
    <row r="293" spans="1:91" s="2" customFormat="1" ht="14.5" x14ac:dyDescent="0.35">
      <c r="A293" s="5"/>
      <c r="B293" s="5"/>
      <c r="C293" s="5"/>
      <c r="D293" s="5"/>
      <c r="E293" s="5"/>
      <c r="F293" s="5"/>
      <c r="G293" s="73"/>
      <c r="H293" s="5"/>
      <c r="I293" s="5"/>
      <c r="J293" s="5"/>
      <c r="K293" s="228"/>
      <c r="L293" s="6"/>
      <c r="M293" s="6"/>
      <c r="N293" s="6"/>
      <c r="O293" s="6"/>
      <c r="P293" s="6"/>
      <c r="Q293" s="6"/>
      <c r="R293" s="6"/>
      <c r="S293" s="6"/>
      <c r="T293" s="6"/>
      <c r="U293" s="6"/>
      <c r="V293" s="6"/>
      <c r="W293" s="6"/>
      <c r="X293" s="6"/>
      <c r="Y293" s="6"/>
      <c r="Z293" s="6"/>
      <c r="AA293" s="6"/>
      <c r="AB293" s="6"/>
      <c r="AC293" s="6"/>
      <c r="AD293" s="6"/>
      <c r="AE293" s="6"/>
      <c r="AF293" s="6"/>
      <c r="AG293" s="6"/>
      <c r="AH293" s="6"/>
      <c r="AI293" s="6"/>
      <c r="AJ293" s="6"/>
      <c r="AK293" s="6"/>
      <c r="AL293" s="6"/>
      <c r="AM293" s="6"/>
      <c r="AN293" s="6"/>
      <c r="AO293" s="6"/>
      <c r="AP293" s="6"/>
      <c r="AQ293" s="6"/>
      <c r="AR293" s="6"/>
      <c r="AS293" s="6"/>
      <c r="AT293" s="6"/>
      <c r="AU293" s="6"/>
      <c r="AV293" s="6"/>
      <c r="AW293" s="6"/>
      <c r="AX293" s="6"/>
      <c r="AY293" s="6"/>
      <c r="AZ293" s="6"/>
      <c r="BA293" s="6"/>
      <c r="BB293" s="6"/>
      <c r="BC293" s="6"/>
      <c r="BD293" s="6"/>
      <c r="BE293" s="6"/>
      <c r="BF293" s="6"/>
      <c r="BG293" s="6"/>
      <c r="BH293" s="6"/>
      <c r="BI293" s="6"/>
      <c r="BJ293" s="6"/>
      <c r="BK293" s="6"/>
      <c r="BL293" s="6"/>
      <c r="BM293" s="6"/>
      <c r="BN293" s="6"/>
      <c r="BO293" s="6"/>
      <c r="BP293" s="6"/>
      <c r="BQ293" s="6"/>
      <c r="BR293" s="6"/>
      <c r="BS293" s="6"/>
      <c r="BT293" s="6"/>
      <c r="BU293" s="6"/>
      <c r="BV293" s="6"/>
      <c r="BW293" s="6"/>
      <c r="BX293" s="6"/>
      <c r="BY293" s="6"/>
      <c r="BZ293" s="6"/>
      <c r="CA293" s="6"/>
      <c r="CB293" s="6"/>
      <c r="CC293" s="6"/>
      <c r="CD293" s="6"/>
      <c r="CE293" s="6"/>
      <c r="CF293" s="6"/>
      <c r="CG293" s="6"/>
      <c r="CH293" s="6"/>
      <c r="CI293" s="6"/>
      <c r="CJ293" s="6"/>
      <c r="CK293" s="6"/>
      <c r="CL293" s="6"/>
      <c r="CM293" s="6"/>
    </row>
    <row r="294" spans="1:91" s="2" customFormat="1" ht="14.5" x14ac:dyDescent="0.35">
      <c r="A294" s="5"/>
      <c r="B294" s="5"/>
      <c r="C294" s="5"/>
      <c r="D294" s="5"/>
      <c r="E294" s="5"/>
      <c r="F294" s="5"/>
      <c r="G294" s="73"/>
      <c r="H294" s="5"/>
      <c r="I294" s="5"/>
      <c r="J294" s="5"/>
      <c r="K294" s="228"/>
      <c r="L294" s="6"/>
      <c r="M294" s="6"/>
      <c r="N294" s="6"/>
      <c r="O294" s="6"/>
      <c r="P294" s="6"/>
      <c r="Q294" s="6"/>
      <c r="R294" s="6"/>
      <c r="S294" s="6"/>
      <c r="T294" s="6"/>
      <c r="U294" s="6"/>
      <c r="V294" s="6"/>
      <c r="W294" s="6"/>
      <c r="X294" s="6"/>
      <c r="Y294" s="6"/>
      <c r="Z294" s="6"/>
      <c r="AA294" s="6"/>
      <c r="AB294" s="6"/>
      <c r="AC294" s="6"/>
      <c r="AD294" s="6"/>
      <c r="AE294" s="6"/>
      <c r="AF294" s="6"/>
      <c r="AG294" s="6"/>
      <c r="AH294" s="6"/>
      <c r="AI294" s="6"/>
      <c r="AJ294" s="6"/>
      <c r="AK294" s="6"/>
      <c r="AL294" s="6"/>
      <c r="AM294" s="6"/>
      <c r="AN294" s="6"/>
      <c r="AO294" s="6"/>
      <c r="AP294" s="6"/>
      <c r="AQ294" s="6"/>
      <c r="AR294" s="6"/>
      <c r="AS294" s="6"/>
      <c r="AT294" s="6"/>
      <c r="AU294" s="6"/>
      <c r="AV294" s="6"/>
      <c r="AW294" s="6"/>
      <c r="AX294" s="6"/>
      <c r="AY294" s="6"/>
      <c r="AZ294" s="6"/>
      <c r="BA294" s="6"/>
      <c r="BB294" s="6"/>
      <c r="BC294" s="6"/>
      <c r="BD294" s="6"/>
      <c r="BE294" s="6"/>
      <c r="BF294" s="6"/>
      <c r="BG294" s="6"/>
      <c r="BH294" s="6"/>
      <c r="BI294" s="6"/>
      <c r="BJ294" s="6"/>
      <c r="BK294" s="6"/>
      <c r="BL294" s="6"/>
      <c r="BM294" s="6"/>
      <c r="BN294" s="6"/>
      <c r="BO294" s="6"/>
      <c r="BP294" s="6"/>
      <c r="BQ294" s="6"/>
      <c r="BR294" s="6"/>
      <c r="BS294" s="6"/>
      <c r="BT294" s="6"/>
      <c r="BU294" s="6"/>
      <c r="BV294" s="6"/>
      <c r="BW294" s="6"/>
      <c r="BX294" s="6"/>
      <c r="BY294" s="6"/>
      <c r="BZ294" s="6"/>
      <c r="CA294" s="6"/>
      <c r="CB294" s="6"/>
      <c r="CC294" s="6"/>
      <c r="CD294" s="6"/>
      <c r="CE294" s="6"/>
      <c r="CF294" s="6"/>
      <c r="CG294" s="6"/>
      <c r="CH294" s="6"/>
      <c r="CI294" s="6"/>
      <c r="CJ294" s="6"/>
      <c r="CK294" s="6"/>
      <c r="CL294" s="6"/>
      <c r="CM294" s="6"/>
    </row>
    <row r="295" spans="1:91" s="2" customFormat="1" ht="14.5" x14ac:dyDescent="0.35">
      <c r="A295" s="5"/>
      <c r="B295" s="5"/>
      <c r="C295" s="5"/>
      <c r="D295" s="5"/>
      <c r="E295" s="5"/>
      <c r="F295" s="5"/>
      <c r="G295" s="73"/>
      <c r="H295" s="5"/>
      <c r="I295" s="5"/>
      <c r="J295" s="5"/>
      <c r="K295" s="228"/>
      <c r="L295" s="6"/>
      <c r="M295" s="6"/>
      <c r="N295" s="6"/>
      <c r="O295" s="6"/>
      <c r="P295" s="6"/>
      <c r="Q295" s="6"/>
      <c r="R295" s="6"/>
      <c r="S295" s="6"/>
      <c r="T295" s="6"/>
      <c r="U295" s="6"/>
      <c r="V295" s="6"/>
      <c r="W295" s="6"/>
      <c r="X295" s="6"/>
      <c r="Y295" s="6"/>
      <c r="Z295" s="6"/>
      <c r="AA295" s="6"/>
      <c r="AB295" s="6"/>
      <c r="AC295" s="6"/>
      <c r="AD295" s="6"/>
      <c r="AE295" s="6"/>
      <c r="AF295" s="6"/>
      <c r="AG295" s="6"/>
      <c r="AH295" s="6"/>
      <c r="AI295" s="6"/>
      <c r="AJ295" s="6"/>
      <c r="AK295" s="6"/>
      <c r="AL295" s="6"/>
      <c r="AM295" s="6"/>
      <c r="AN295" s="6"/>
      <c r="AO295" s="6"/>
      <c r="AP295" s="6"/>
      <c r="AQ295" s="6"/>
      <c r="AR295" s="6"/>
      <c r="AS295" s="6"/>
      <c r="AT295" s="6"/>
      <c r="AU295" s="6"/>
      <c r="AV295" s="6"/>
      <c r="AW295" s="6"/>
      <c r="AX295" s="6"/>
      <c r="AY295" s="6"/>
      <c r="AZ295" s="6"/>
      <c r="BA295" s="6"/>
      <c r="BB295" s="6"/>
      <c r="BC295" s="6"/>
      <c r="BD295" s="6"/>
      <c r="BE295" s="6"/>
      <c r="BF295" s="6"/>
      <c r="BG295" s="6"/>
      <c r="BH295" s="6"/>
      <c r="BI295" s="6"/>
      <c r="BJ295" s="6"/>
      <c r="BK295" s="6"/>
      <c r="BL295" s="6"/>
      <c r="BM295" s="6"/>
      <c r="BN295" s="6"/>
      <c r="BO295" s="6"/>
      <c r="BP295" s="6"/>
      <c r="BQ295" s="6"/>
      <c r="BR295" s="6"/>
      <c r="BS295" s="6"/>
      <c r="BT295" s="6"/>
      <c r="BU295" s="6"/>
      <c r="BV295" s="6"/>
      <c r="BW295" s="6"/>
      <c r="BX295" s="6"/>
      <c r="BY295" s="6"/>
      <c r="BZ295" s="6"/>
      <c r="CA295" s="6"/>
      <c r="CB295" s="6"/>
      <c r="CC295" s="6"/>
      <c r="CD295" s="6"/>
      <c r="CE295" s="6"/>
      <c r="CF295" s="6"/>
      <c r="CG295" s="6"/>
      <c r="CH295" s="6"/>
      <c r="CI295" s="6"/>
      <c r="CJ295" s="6"/>
      <c r="CK295" s="6"/>
      <c r="CL295" s="6"/>
      <c r="CM295" s="6"/>
    </row>
    <row r="296" spans="1:91" s="2" customFormat="1" ht="14.5" x14ac:dyDescent="0.35">
      <c r="A296" s="5"/>
      <c r="B296" s="5"/>
      <c r="C296" s="5"/>
      <c r="D296" s="5"/>
      <c r="E296" s="5"/>
      <c r="F296" s="5"/>
      <c r="G296" s="73"/>
      <c r="H296" s="5"/>
      <c r="I296" s="5"/>
      <c r="J296" s="5"/>
      <c r="K296" s="228"/>
      <c r="L296" s="6"/>
      <c r="M296" s="6"/>
      <c r="N296" s="6"/>
      <c r="O296" s="6"/>
      <c r="P296" s="6"/>
      <c r="Q296" s="6"/>
      <c r="R296" s="6"/>
      <c r="S296" s="6"/>
      <c r="T296" s="6"/>
      <c r="U296" s="6"/>
      <c r="V296" s="6"/>
      <c r="W296" s="6"/>
      <c r="X296" s="6"/>
      <c r="Y296" s="6"/>
      <c r="Z296" s="6"/>
      <c r="AA296" s="6"/>
      <c r="AB296" s="6"/>
      <c r="AC296" s="6"/>
      <c r="AD296" s="6"/>
      <c r="AE296" s="6"/>
      <c r="AF296" s="6"/>
      <c r="AG296" s="6"/>
      <c r="AH296" s="6"/>
      <c r="AI296" s="6"/>
      <c r="AJ296" s="6"/>
      <c r="AK296" s="6"/>
      <c r="AL296" s="6"/>
      <c r="AM296" s="6"/>
      <c r="AN296" s="6"/>
      <c r="AO296" s="6"/>
      <c r="AP296" s="6"/>
      <c r="AQ296" s="6"/>
      <c r="AR296" s="6"/>
      <c r="AS296" s="6"/>
      <c r="AT296" s="6"/>
      <c r="AU296" s="6"/>
      <c r="AV296" s="6"/>
      <c r="AW296" s="6"/>
      <c r="AX296" s="6"/>
      <c r="AY296" s="6"/>
      <c r="AZ296" s="6"/>
      <c r="BA296" s="6"/>
      <c r="BB296" s="6"/>
      <c r="BC296" s="6"/>
      <c r="BD296" s="6"/>
      <c r="BE296" s="6"/>
      <c r="BF296" s="6"/>
      <c r="BG296" s="6"/>
      <c r="BH296" s="6"/>
      <c r="BI296" s="6"/>
      <c r="BJ296" s="6"/>
      <c r="BK296" s="6"/>
      <c r="BL296" s="6"/>
      <c r="BM296" s="6"/>
      <c r="BN296" s="6"/>
      <c r="BO296" s="6"/>
      <c r="BP296" s="6"/>
      <c r="BQ296" s="6"/>
      <c r="BR296" s="6"/>
      <c r="BS296" s="6"/>
      <c r="BT296" s="6"/>
      <c r="BU296" s="6"/>
      <c r="BV296" s="6"/>
      <c r="BW296" s="6"/>
      <c r="BX296" s="6"/>
      <c r="BY296" s="6"/>
      <c r="BZ296" s="6"/>
      <c r="CA296" s="6"/>
      <c r="CB296" s="6"/>
      <c r="CC296" s="6"/>
      <c r="CD296" s="6"/>
      <c r="CE296" s="6"/>
      <c r="CF296" s="6"/>
      <c r="CG296" s="6"/>
      <c r="CH296" s="6"/>
      <c r="CI296" s="6"/>
      <c r="CJ296" s="6"/>
      <c r="CK296" s="6"/>
      <c r="CL296" s="6"/>
      <c r="CM296" s="6"/>
    </row>
    <row r="297" spans="1:91" s="2" customFormat="1" ht="14.5" x14ac:dyDescent="0.35">
      <c r="A297" s="5"/>
      <c r="B297" s="5"/>
      <c r="C297" s="5"/>
      <c r="D297" s="5"/>
      <c r="E297" s="5"/>
      <c r="F297" s="5"/>
      <c r="G297" s="73"/>
      <c r="H297" s="5"/>
      <c r="I297" s="5"/>
      <c r="J297" s="5"/>
      <c r="K297" s="228"/>
      <c r="L297" s="6"/>
      <c r="M297" s="6"/>
      <c r="N297" s="6"/>
      <c r="O297" s="6"/>
      <c r="P297" s="6"/>
      <c r="Q297" s="6"/>
      <c r="R297" s="6"/>
      <c r="S297" s="6"/>
      <c r="T297" s="6"/>
      <c r="U297" s="6"/>
      <c r="V297" s="6"/>
      <c r="W297" s="6"/>
      <c r="X297" s="6"/>
      <c r="Y297" s="6"/>
      <c r="Z297" s="6"/>
      <c r="AA297" s="6"/>
      <c r="AB297" s="6"/>
      <c r="AC297" s="6"/>
      <c r="AD297" s="6"/>
      <c r="AE297" s="6"/>
      <c r="AF297" s="6"/>
      <c r="AG297" s="6"/>
      <c r="AH297" s="6"/>
      <c r="AI297" s="6"/>
      <c r="AJ297" s="6"/>
      <c r="AK297" s="6"/>
      <c r="AL297" s="6"/>
      <c r="AM297" s="6"/>
      <c r="AN297" s="6"/>
      <c r="AO297" s="6"/>
      <c r="AP297" s="6"/>
      <c r="AQ297" s="6"/>
      <c r="AR297" s="6"/>
      <c r="AS297" s="6"/>
      <c r="AT297" s="6"/>
      <c r="AU297" s="6"/>
      <c r="AV297" s="6"/>
      <c r="AW297" s="6"/>
      <c r="AX297" s="6"/>
      <c r="AY297" s="6"/>
      <c r="AZ297" s="6"/>
      <c r="BA297" s="6"/>
      <c r="BB297" s="6"/>
      <c r="BC297" s="6"/>
      <c r="BD297" s="6"/>
      <c r="BE297" s="6"/>
      <c r="BF297" s="6"/>
      <c r="BG297" s="6"/>
      <c r="BH297" s="6"/>
      <c r="BI297" s="6"/>
      <c r="BJ297" s="6"/>
      <c r="BK297" s="6"/>
      <c r="BL297" s="6"/>
      <c r="BM297" s="6"/>
      <c r="BN297" s="6"/>
      <c r="BO297" s="6"/>
      <c r="BP297" s="6"/>
      <c r="BQ297" s="6"/>
      <c r="BR297" s="6"/>
      <c r="BS297" s="6"/>
      <c r="BT297" s="6"/>
      <c r="BU297" s="6"/>
      <c r="BV297" s="6"/>
      <c r="BW297" s="6"/>
      <c r="BX297" s="6"/>
      <c r="BY297" s="6"/>
      <c r="BZ297" s="6"/>
      <c r="CA297" s="6"/>
      <c r="CB297" s="6"/>
      <c r="CC297" s="6"/>
      <c r="CD297" s="6"/>
      <c r="CE297" s="6"/>
      <c r="CF297" s="6"/>
      <c r="CG297" s="6"/>
      <c r="CH297" s="6"/>
      <c r="CI297" s="6"/>
      <c r="CJ297" s="6"/>
      <c r="CK297" s="6"/>
      <c r="CL297" s="6"/>
      <c r="CM297" s="6"/>
    </row>
    <row r="298" spans="1:91" s="2" customFormat="1" ht="14.5" x14ac:dyDescent="0.35">
      <c r="A298" s="5"/>
      <c r="B298" s="5"/>
      <c r="C298" s="5"/>
      <c r="D298" s="5"/>
      <c r="E298" s="5"/>
      <c r="F298" s="5"/>
      <c r="G298" s="73"/>
      <c r="H298" s="5"/>
      <c r="I298" s="5"/>
      <c r="J298" s="5"/>
      <c r="K298" s="228"/>
      <c r="L298" s="6"/>
      <c r="M298" s="6"/>
      <c r="N298" s="6"/>
      <c r="O298" s="6"/>
      <c r="P298" s="6"/>
      <c r="Q298" s="6"/>
      <c r="R298" s="6"/>
      <c r="S298" s="6"/>
      <c r="T298" s="6"/>
      <c r="U298" s="6"/>
      <c r="V298" s="6"/>
      <c r="W298" s="6"/>
      <c r="X298" s="6"/>
      <c r="Y298" s="6"/>
      <c r="Z298" s="6"/>
      <c r="AA298" s="6"/>
      <c r="AB298" s="6"/>
      <c r="AC298" s="6"/>
      <c r="AD298" s="6"/>
      <c r="AE298" s="6"/>
      <c r="AF298" s="6"/>
      <c r="AG298" s="6"/>
      <c r="AH298" s="6"/>
      <c r="AI298" s="6"/>
      <c r="AJ298" s="6"/>
      <c r="AK298" s="6"/>
      <c r="AL298" s="6"/>
      <c r="AM298" s="6"/>
      <c r="AN298" s="6"/>
      <c r="AO298" s="6"/>
      <c r="AP298" s="6"/>
      <c r="AQ298" s="6"/>
      <c r="AR298" s="6"/>
      <c r="AS298" s="6"/>
      <c r="AT298" s="6"/>
      <c r="AU298" s="6"/>
      <c r="AV298" s="6"/>
      <c r="AW298" s="6"/>
      <c r="AX298" s="6"/>
      <c r="AY298" s="6"/>
      <c r="AZ298" s="6"/>
      <c r="BA298" s="6"/>
      <c r="BB298" s="6"/>
      <c r="BC298" s="6"/>
      <c r="BD298" s="6"/>
      <c r="BE298" s="6"/>
      <c r="BF298" s="6"/>
      <c r="BG298" s="6"/>
      <c r="BH298" s="6"/>
      <c r="BI298" s="6"/>
      <c r="BJ298" s="6"/>
      <c r="BK298" s="6"/>
      <c r="BL298" s="6"/>
      <c r="BM298" s="6"/>
      <c r="BN298" s="6"/>
      <c r="BO298" s="6"/>
      <c r="BP298" s="6"/>
      <c r="BQ298" s="6"/>
      <c r="BR298" s="6"/>
      <c r="BS298" s="6"/>
      <c r="BT298" s="6"/>
      <c r="BU298" s="6"/>
      <c r="BV298" s="6"/>
      <c r="BW298" s="6"/>
      <c r="BX298" s="6"/>
      <c r="BY298" s="6"/>
      <c r="BZ298" s="6"/>
      <c r="CA298" s="6"/>
      <c r="CB298" s="6"/>
      <c r="CC298" s="6"/>
      <c r="CD298" s="6"/>
      <c r="CE298" s="6"/>
      <c r="CF298" s="6"/>
      <c r="CG298" s="6"/>
      <c r="CH298" s="6"/>
      <c r="CI298" s="6"/>
      <c r="CJ298" s="6"/>
      <c r="CK298" s="6"/>
      <c r="CL298" s="6"/>
      <c r="CM298" s="6"/>
    </row>
    <row r="299" spans="1:91" s="2" customFormat="1" ht="14.5" x14ac:dyDescent="0.35">
      <c r="A299" s="5"/>
      <c r="B299" s="5"/>
      <c r="C299" s="5"/>
      <c r="D299" s="5"/>
      <c r="E299" s="5"/>
      <c r="F299" s="5"/>
      <c r="G299" s="73"/>
      <c r="H299" s="5"/>
      <c r="I299" s="5"/>
      <c r="J299" s="5"/>
      <c r="K299" s="228"/>
      <c r="L299" s="6"/>
      <c r="M299" s="6"/>
      <c r="N299" s="6"/>
      <c r="O299" s="6"/>
      <c r="P299" s="6"/>
      <c r="Q299" s="6"/>
      <c r="R299" s="6"/>
      <c r="S299" s="6"/>
      <c r="T299" s="6"/>
      <c r="U299" s="6"/>
      <c r="V299" s="6"/>
      <c r="W299" s="6"/>
      <c r="X299" s="6"/>
      <c r="Y299" s="6"/>
      <c r="Z299" s="6"/>
      <c r="AA299" s="6"/>
      <c r="AB299" s="6"/>
      <c r="AC299" s="6"/>
      <c r="AD299" s="6"/>
      <c r="AE299" s="6"/>
      <c r="AF299" s="6"/>
      <c r="AG299" s="6"/>
      <c r="AH299" s="6"/>
      <c r="AI299" s="6"/>
      <c r="AJ299" s="6"/>
      <c r="AK299" s="6"/>
      <c r="AL299" s="6"/>
      <c r="AM299" s="6"/>
      <c r="AN299" s="6"/>
      <c r="AO299" s="6"/>
      <c r="AP299" s="6"/>
      <c r="AQ299" s="6"/>
      <c r="AR299" s="6"/>
      <c r="AS299" s="6"/>
      <c r="AT299" s="6"/>
      <c r="AU299" s="6"/>
      <c r="AV299" s="6"/>
      <c r="AW299" s="6"/>
      <c r="AX299" s="6"/>
      <c r="AY299" s="6"/>
      <c r="AZ299" s="6"/>
      <c r="BA299" s="6"/>
      <c r="BB299" s="6"/>
      <c r="BC299" s="6"/>
      <c r="BD299" s="6"/>
      <c r="BE299" s="6"/>
      <c r="BF299" s="6"/>
      <c r="BG299" s="6"/>
      <c r="BH299" s="6"/>
      <c r="BI299" s="6"/>
      <c r="BJ299" s="6"/>
      <c r="BK299" s="6"/>
      <c r="BL299" s="6"/>
      <c r="BM299" s="6"/>
      <c r="BN299" s="6"/>
      <c r="BO299" s="6"/>
      <c r="BP299" s="6"/>
      <c r="BQ299" s="6"/>
      <c r="BR299" s="6"/>
      <c r="BS299" s="6"/>
      <c r="BT299" s="6"/>
      <c r="BU299" s="6"/>
      <c r="BV299" s="6"/>
      <c r="BW299" s="6"/>
      <c r="BX299" s="6"/>
      <c r="BY299" s="6"/>
      <c r="BZ299" s="6"/>
      <c r="CA299" s="6"/>
      <c r="CB299" s="6"/>
      <c r="CC299" s="6"/>
      <c r="CD299" s="6"/>
      <c r="CE299" s="6"/>
      <c r="CF299" s="6"/>
      <c r="CG299" s="6"/>
      <c r="CH299" s="6"/>
      <c r="CI299" s="6"/>
      <c r="CJ299" s="6"/>
      <c r="CK299" s="6"/>
      <c r="CL299" s="6"/>
      <c r="CM299" s="6"/>
    </row>
    <row r="300" spans="1:91" s="2" customFormat="1" ht="14.5" x14ac:dyDescent="0.35">
      <c r="A300" s="5"/>
      <c r="B300" s="5"/>
      <c r="C300" s="5"/>
      <c r="D300" s="5"/>
      <c r="E300" s="5"/>
      <c r="F300" s="5"/>
      <c r="G300" s="73"/>
      <c r="H300" s="5"/>
      <c r="I300" s="5"/>
      <c r="J300" s="5"/>
      <c r="K300" s="228"/>
      <c r="L300" s="6"/>
      <c r="M300" s="6"/>
      <c r="N300" s="6"/>
      <c r="O300" s="6"/>
      <c r="P300" s="6"/>
      <c r="Q300" s="6"/>
      <c r="R300" s="6"/>
      <c r="S300" s="6"/>
      <c r="T300" s="6"/>
      <c r="U300" s="6"/>
      <c r="V300" s="6"/>
      <c r="W300" s="6"/>
      <c r="X300" s="6"/>
      <c r="Y300" s="6"/>
      <c r="Z300" s="6"/>
      <c r="AA300" s="6"/>
      <c r="AB300" s="6"/>
      <c r="AC300" s="6"/>
      <c r="AD300" s="6"/>
      <c r="AE300" s="6"/>
      <c r="AF300" s="6"/>
      <c r="AG300" s="6"/>
      <c r="AH300" s="6"/>
      <c r="AI300" s="6"/>
      <c r="AJ300" s="6"/>
      <c r="AK300" s="6"/>
      <c r="AL300" s="6"/>
      <c r="AM300" s="6"/>
      <c r="AN300" s="6"/>
      <c r="AO300" s="6"/>
      <c r="AP300" s="6"/>
      <c r="AQ300" s="6"/>
      <c r="AR300" s="6"/>
      <c r="AS300" s="6"/>
      <c r="AT300" s="6"/>
      <c r="AU300" s="6"/>
      <c r="AV300" s="6"/>
      <c r="AW300" s="6"/>
      <c r="AX300" s="6"/>
      <c r="AY300" s="6"/>
      <c r="AZ300" s="6"/>
      <c r="BA300" s="6"/>
      <c r="BB300" s="6"/>
      <c r="BC300" s="6"/>
      <c r="BD300" s="6"/>
      <c r="BE300" s="6"/>
      <c r="BF300" s="6"/>
      <c r="BG300" s="6"/>
      <c r="BH300" s="6"/>
      <c r="BI300" s="6"/>
      <c r="BJ300" s="6"/>
      <c r="BK300" s="6"/>
      <c r="BL300" s="6"/>
      <c r="BM300" s="6"/>
      <c r="BN300" s="6"/>
      <c r="BO300" s="6"/>
      <c r="BP300" s="6"/>
      <c r="BQ300" s="6"/>
      <c r="BR300" s="6"/>
      <c r="BS300" s="6"/>
      <c r="BT300" s="6"/>
      <c r="BU300" s="6"/>
      <c r="BV300" s="6"/>
      <c r="BW300" s="6"/>
      <c r="BX300" s="6"/>
      <c r="BY300" s="6"/>
      <c r="BZ300" s="6"/>
      <c r="CA300" s="6"/>
      <c r="CB300" s="6"/>
      <c r="CC300" s="6"/>
      <c r="CD300" s="6"/>
      <c r="CE300" s="6"/>
      <c r="CF300" s="6"/>
      <c r="CG300" s="6"/>
      <c r="CH300" s="6"/>
      <c r="CI300" s="6"/>
      <c r="CJ300" s="6"/>
      <c r="CK300" s="6"/>
      <c r="CL300" s="6"/>
      <c r="CM300" s="6"/>
    </row>
    <row r="301" spans="1:91" s="2" customFormat="1" ht="14.5" x14ac:dyDescent="0.35">
      <c r="A301" s="5"/>
      <c r="B301" s="5"/>
      <c r="C301" s="5"/>
      <c r="D301" s="5"/>
      <c r="E301" s="5"/>
      <c r="F301" s="5"/>
      <c r="G301" s="73"/>
      <c r="H301" s="5"/>
      <c r="I301" s="5"/>
      <c r="J301" s="5"/>
      <c r="K301" s="228"/>
      <c r="L301" s="6"/>
      <c r="M301" s="6"/>
      <c r="N301" s="6"/>
      <c r="O301" s="6"/>
      <c r="P301" s="6"/>
      <c r="Q301" s="6"/>
      <c r="R301" s="6"/>
      <c r="S301" s="6"/>
      <c r="T301" s="6"/>
      <c r="U301" s="6"/>
      <c r="V301" s="6"/>
      <c r="W301" s="6"/>
      <c r="X301" s="6"/>
      <c r="Y301" s="6"/>
      <c r="Z301" s="6"/>
      <c r="AA301" s="6"/>
      <c r="AB301" s="6"/>
      <c r="AC301" s="6"/>
      <c r="AD301" s="6"/>
      <c r="AE301" s="6"/>
      <c r="AF301" s="6"/>
      <c r="AG301" s="6"/>
      <c r="AH301" s="6"/>
      <c r="AI301" s="6"/>
      <c r="AJ301" s="6"/>
      <c r="AK301" s="6"/>
      <c r="AL301" s="6"/>
      <c r="AM301" s="6"/>
      <c r="AN301" s="6"/>
      <c r="AO301" s="6"/>
      <c r="AP301" s="6"/>
      <c r="AQ301" s="6"/>
      <c r="AR301" s="6"/>
      <c r="AS301" s="6"/>
      <c r="AT301" s="6"/>
      <c r="AU301" s="6"/>
      <c r="AV301" s="6"/>
      <c r="AW301" s="6"/>
      <c r="AX301" s="6"/>
      <c r="AY301" s="6"/>
      <c r="AZ301" s="6"/>
      <c r="BA301" s="6"/>
      <c r="BB301" s="6"/>
      <c r="BC301" s="6"/>
      <c r="BD301" s="6"/>
      <c r="BE301" s="6"/>
      <c r="BF301" s="6"/>
      <c r="BG301" s="6"/>
      <c r="BH301" s="6"/>
      <c r="BI301" s="6"/>
      <c r="BJ301" s="6"/>
      <c r="BK301" s="6"/>
      <c r="BL301" s="6"/>
      <c r="BM301" s="6"/>
      <c r="BN301" s="6"/>
      <c r="BO301" s="6"/>
      <c r="BP301" s="6"/>
      <c r="BQ301" s="6"/>
      <c r="BR301" s="6"/>
      <c r="BS301" s="6"/>
      <c r="BT301" s="6"/>
      <c r="BU301" s="6"/>
      <c r="BV301" s="6"/>
      <c r="BW301" s="6"/>
      <c r="BX301" s="6"/>
      <c r="BY301" s="6"/>
      <c r="BZ301" s="6"/>
      <c r="CA301" s="6"/>
      <c r="CB301" s="6"/>
      <c r="CC301" s="6"/>
      <c r="CD301" s="6"/>
      <c r="CE301" s="6"/>
      <c r="CF301" s="6"/>
      <c r="CG301" s="6"/>
      <c r="CH301" s="6"/>
      <c r="CI301" s="6"/>
      <c r="CJ301" s="6"/>
      <c r="CK301" s="6"/>
      <c r="CL301" s="6"/>
      <c r="CM301" s="6"/>
    </row>
    <row r="302" spans="1:91" s="2" customFormat="1" ht="14.5" x14ac:dyDescent="0.35">
      <c r="A302" s="5"/>
      <c r="B302" s="5"/>
      <c r="C302" s="5"/>
      <c r="D302" s="5"/>
      <c r="E302" s="5"/>
      <c r="F302" s="5"/>
      <c r="G302" s="73"/>
      <c r="H302" s="5"/>
      <c r="I302" s="5"/>
      <c r="J302" s="5"/>
      <c r="K302" s="228"/>
      <c r="L302" s="6"/>
      <c r="M302" s="6"/>
      <c r="N302" s="6"/>
      <c r="O302" s="6"/>
      <c r="P302" s="6"/>
      <c r="Q302" s="6"/>
      <c r="R302" s="6"/>
      <c r="S302" s="6"/>
      <c r="T302" s="6"/>
      <c r="U302" s="6"/>
      <c r="V302" s="6"/>
      <c r="W302" s="6"/>
      <c r="X302" s="6"/>
      <c r="Y302" s="6"/>
      <c r="Z302" s="6"/>
      <c r="AA302" s="6"/>
      <c r="AB302" s="6"/>
      <c r="AC302" s="6"/>
      <c r="AD302" s="6"/>
      <c r="AE302" s="6"/>
      <c r="AF302" s="6"/>
      <c r="AG302" s="6"/>
      <c r="AH302" s="6"/>
      <c r="AI302" s="6"/>
      <c r="AJ302" s="6"/>
      <c r="AK302" s="6"/>
      <c r="AL302" s="6"/>
      <c r="AM302" s="6"/>
      <c r="AN302" s="6"/>
      <c r="AO302" s="6"/>
      <c r="AP302" s="6"/>
      <c r="AQ302" s="6"/>
      <c r="AR302" s="6"/>
      <c r="AS302" s="6"/>
      <c r="AT302" s="6"/>
      <c r="AU302" s="6"/>
      <c r="AV302" s="6"/>
      <c r="AW302" s="6"/>
      <c r="AX302" s="6"/>
      <c r="AY302" s="6"/>
      <c r="AZ302" s="6"/>
      <c r="BA302" s="6"/>
      <c r="BB302" s="6"/>
      <c r="BC302" s="6"/>
      <c r="BD302" s="6"/>
      <c r="BE302" s="6"/>
      <c r="BF302" s="6"/>
      <c r="BG302" s="6"/>
      <c r="BH302" s="6"/>
      <c r="BI302" s="6"/>
      <c r="BJ302" s="6"/>
      <c r="BK302" s="6"/>
      <c r="BL302" s="6"/>
      <c r="BM302" s="6"/>
      <c r="BN302" s="6"/>
      <c r="BO302" s="6"/>
      <c r="BP302" s="6"/>
      <c r="BQ302" s="6"/>
      <c r="BR302" s="6"/>
      <c r="BS302" s="6"/>
      <c r="BT302" s="6"/>
      <c r="BU302" s="6"/>
      <c r="BV302" s="6"/>
      <c r="BW302" s="6"/>
      <c r="BX302" s="6"/>
      <c r="BY302" s="6"/>
      <c r="BZ302" s="6"/>
      <c r="CA302" s="6"/>
      <c r="CB302" s="6"/>
      <c r="CC302" s="6"/>
      <c r="CD302" s="6"/>
      <c r="CE302" s="6"/>
      <c r="CF302" s="6"/>
      <c r="CG302" s="6"/>
      <c r="CH302" s="6"/>
      <c r="CI302" s="6"/>
      <c r="CJ302" s="6"/>
      <c r="CK302" s="6"/>
      <c r="CL302" s="6"/>
      <c r="CM302" s="6"/>
    </row>
    <row r="303" spans="1:91" s="2" customFormat="1" ht="14.5" x14ac:dyDescent="0.35">
      <c r="A303" s="5"/>
      <c r="B303" s="5"/>
      <c r="C303" s="5"/>
      <c r="D303" s="5"/>
      <c r="E303" s="5"/>
      <c r="F303" s="5"/>
      <c r="G303" s="73"/>
      <c r="H303" s="5"/>
      <c r="I303" s="5"/>
      <c r="J303" s="5"/>
      <c r="K303" s="228"/>
      <c r="L303" s="6"/>
      <c r="M303" s="6"/>
      <c r="N303" s="6"/>
      <c r="O303" s="6"/>
      <c r="P303" s="6"/>
      <c r="Q303" s="6"/>
      <c r="R303" s="6"/>
      <c r="S303" s="6"/>
      <c r="T303" s="6"/>
      <c r="U303" s="6"/>
      <c r="V303" s="6"/>
      <c r="W303" s="6"/>
      <c r="X303" s="6"/>
      <c r="Y303" s="6"/>
      <c r="Z303" s="6"/>
      <c r="AA303" s="6"/>
      <c r="AB303" s="6"/>
      <c r="AC303" s="6"/>
      <c r="AD303" s="6"/>
      <c r="AE303" s="6"/>
      <c r="AF303" s="6"/>
      <c r="AG303" s="6"/>
      <c r="AH303" s="6"/>
      <c r="AI303" s="6"/>
      <c r="AJ303" s="6"/>
      <c r="AK303" s="6"/>
      <c r="AL303" s="6"/>
      <c r="AM303" s="6"/>
      <c r="AN303" s="6"/>
      <c r="AO303" s="6"/>
      <c r="AP303" s="6"/>
      <c r="AQ303" s="6"/>
      <c r="AR303" s="6"/>
      <c r="AS303" s="6"/>
      <c r="AT303" s="6"/>
      <c r="AU303" s="6"/>
      <c r="AV303" s="6"/>
      <c r="AW303" s="6"/>
      <c r="AX303" s="6"/>
      <c r="AY303" s="6"/>
      <c r="AZ303" s="6"/>
      <c r="BA303" s="6"/>
      <c r="BB303" s="6"/>
      <c r="BC303" s="6"/>
      <c r="BD303" s="6"/>
      <c r="BE303" s="6"/>
      <c r="BF303" s="6"/>
      <c r="BG303" s="6"/>
      <c r="BH303" s="6"/>
      <c r="BI303" s="6"/>
      <c r="BJ303" s="6"/>
      <c r="BK303" s="6"/>
      <c r="BL303" s="6"/>
      <c r="BM303" s="6"/>
      <c r="BN303" s="6"/>
      <c r="BO303" s="6"/>
      <c r="BP303" s="6"/>
      <c r="BQ303" s="6"/>
      <c r="BR303" s="6"/>
      <c r="BS303" s="6"/>
      <c r="BT303" s="6"/>
      <c r="BU303" s="6"/>
      <c r="BV303" s="6"/>
      <c r="BW303" s="6"/>
      <c r="BX303" s="6"/>
      <c r="BY303" s="6"/>
      <c r="BZ303" s="6"/>
      <c r="CA303" s="6"/>
      <c r="CB303" s="6"/>
      <c r="CC303" s="6"/>
      <c r="CD303" s="6"/>
      <c r="CE303" s="6"/>
      <c r="CF303" s="6"/>
      <c r="CG303" s="6"/>
      <c r="CH303" s="6"/>
      <c r="CI303" s="6"/>
      <c r="CJ303" s="6"/>
      <c r="CK303" s="6"/>
      <c r="CL303" s="6"/>
      <c r="CM303" s="6"/>
    </row>
    <row r="304" spans="1:91" s="2" customFormat="1" ht="14.5" x14ac:dyDescent="0.35">
      <c r="A304" s="5"/>
      <c r="B304" s="5"/>
      <c r="C304" s="5"/>
      <c r="D304" s="5"/>
      <c r="E304" s="5"/>
      <c r="F304" s="5"/>
      <c r="G304" s="73"/>
      <c r="H304" s="5"/>
      <c r="I304" s="5"/>
      <c r="J304" s="5"/>
      <c r="K304" s="228"/>
      <c r="L304" s="6"/>
      <c r="M304" s="6"/>
      <c r="N304" s="6"/>
      <c r="O304" s="6"/>
      <c r="P304" s="6"/>
      <c r="Q304" s="6"/>
      <c r="R304" s="6"/>
      <c r="S304" s="6"/>
      <c r="T304" s="6"/>
      <c r="U304" s="6"/>
      <c r="V304" s="6"/>
      <c r="W304" s="6"/>
      <c r="X304" s="6"/>
      <c r="Y304" s="6"/>
      <c r="Z304" s="6"/>
      <c r="AA304" s="6"/>
      <c r="AB304" s="6"/>
      <c r="AC304" s="6"/>
      <c r="AD304" s="6"/>
      <c r="AE304" s="6"/>
      <c r="AF304" s="6"/>
      <c r="AG304" s="6"/>
      <c r="AH304" s="6"/>
      <c r="AI304" s="6"/>
      <c r="AJ304" s="6"/>
      <c r="AK304" s="6"/>
      <c r="AL304" s="6"/>
      <c r="AM304" s="6"/>
      <c r="AN304" s="6"/>
      <c r="AO304" s="6"/>
      <c r="AP304" s="6"/>
      <c r="AQ304" s="6"/>
      <c r="AR304" s="6"/>
      <c r="AS304" s="6"/>
      <c r="AT304" s="6"/>
      <c r="AU304" s="6"/>
      <c r="AV304" s="6"/>
      <c r="AW304" s="6"/>
      <c r="AX304" s="6"/>
      <c r="AY304" s="6"/>
      <c r="AZ304" s="6"/>
      <c r="BA304" s="6"/>
      <c r="BB304" s="6"/>
      <c r="BC304" s="6"/>
      <c r="BD304" s="6"/>
      <c r="BE304" s="6"/>
      <c r="BF304" s="6"/>
      <c r="BG304" s="6"/>
      <c r="BH304" s="6"/>
      <c r="BI304" s="6"/>
      <c r="BJ304" s="6"/>
      <c r="BK304" s="6"/>
      <c r="BL304" s="6"/>
      <c r="BM304" s="6"/>
      <c r="BN304" s="6"/>
      <c r="BO304" s="6"/>
      <c r="BP304" s="6"/>
      <c r="BQ304" s="6"/>
      <c r="BR304" s="6"/>
      <c r="BS304" s="6"/>
      <c r="BT304" s="6"/>
      <c r="BU304" s="6"/>
      <c r="BV304" s="6"/>
      <c r="BW304" s="6"/>
      <c r="BX304" s="6"/>
      <c r="BY304" s="6"/>
      <c r="BZ304" s="6"/>
      <c r="CA304" s="6"/>
      <c r="CB304" s="6"/>
      <c r="CC304" s="6"/>
      <c r="CD304" s="6"/>
      <c r="CE304" s="6"/>
      <c r="CF304" s="6"/>
      <c r="CG304" s="6"/>
      <c r="CH304" s="6"/>
      <c r="CI304" s="6"/>
      <c r="CJ304" s="6"/>
      <c r="CK304" s="6"/>
      <c r="CL304" s="6"/>
      <c r="CM304" s="6"/>
    </row>
    <row r="305" spans="1:91" s="2" customFormat="1" ht="14.5" x14ac:dyDescent="0.35">
      <c r="A305" s="5"/>
      <c r="B305" s="5"/>
      <c r="C305" s="5"/>
      <c r="D305" s="5"/>
      <c r="E305" s="5"/>
      <c r="F305" s="5"/>
      <c r="G305" s="73"/>
      <c r="H305" s="5"/>
      <c r="I305" s="5"/>
      <c r="J305" s="5"/>
      <c r="K305" s="228"/>
      <c r="L305" s="6"/>
      <c r="M305" s="6"/>
      <c r="N305" s="6"/>
      <c r="O305" s="6"/>
      <c r="P305" s="6"/>
      <c r="Q305" s="6"/>
      <c r="R305" s="6"/>
      <c r="S305" s="6"/>
      <c r="T305" s="6"/>
      <c r="U305" s="6"/>
      <c r="V305" s="6"/>
      <c r="W305" s="6"/>
      <c r="X305" s="6"/>
      <c r="Y305" s="6"/>
      <c r="Z305" s="6"/>
      <c r="AA305" s="6"/>
      <c r="AB305" s="6"/>
      <c r="AC305" s="6"/>
      <c r="AD305" s="6"/>
      <c r="AE305" s="6"/>
      <c r="AF305" s="6"/>
      <c r="AG305" s="6"/>
      <c r="AH305" s="6"/>
      <c r="AI305" s="6"/>
      <c r="AJ305" s="6"/>
      <c r="AK305" s="6"/>
      <c r="AL305" s="6"/>
      <c r="AM305" s="6"/>
      <c r="AN305" s="6"/>
      <c r="AO305" s="6"/>
      <c r="AP305" s="6"/>
      <c r="AQ305" s="6"/>
      <c r="AR305" s="6"/>
      <c r="AS305" s="6"/>
      <c r="AT305" s="6"/>
      <c r="AU305" s="6"/>
      <c r="AV305" s="6"/>
      <c r="AW305" s="6"/>
      <c r="AX305" s="6"/>
      <c r="AY305" s="6"/>
      <c r="AZ305" s="6"/>
      <c r="BA305" s="6"/>
      <c r="BB305" s="6"/>
      <c r="BC305" s="6"/>
      <c r="BD305" s="6"/>
      <c r="BE305" s="6"/>
      <c r="BF305" s="6"/>
      <c r="BG305" s="6"/>
      <c r="BH305" s="6"/>
      <c r="BI305" s="6"/>
      <c r="BJ305" s="6"/>
      <c r="BK305" s="6"/>
      <c r="BL305" s="6"/>
      <c r="BM305" s="6"/>
      <c r="BN305" s="6"/>
      <c r="BO305" s="6"/>
      <c r="BP305" s="6"/>
      <c r="BQ305" s="6"/>
      <c r="BR305" s="6"/>
      <c r="BS305" s="6"/>
      <c r="BT305" s="6"/>
      <c r="BU305" s="6"/>
      <c r="BV305" s="6"/>
      <c r="BW305" s="6"/>
      <c r="BX305" s="6"/>
      <c r="BY305" s="6"/>
      <c r="BZ305" s="6"/>
      <c r="CA305" s="6"/>
      <c r="CB305" s="6"/>
      <c r="CC305" s="6"/>
      <c r="CD305" s="6"/>
      <c r="CE305" s="6"/>
      <c r="CF305" s="6"/>
      <c r="CG305" s="6"/>
      <c r="CH305" s="6"/>
      <c r="CI305" s="6"/>
      <c r="CJ305" s="6"/>
      <c r="CK305" s="6"/>
      <c r="CL305" s="6"/>
      <c r="CM305" s="6"/>
    </row>
    <row r="306" spans="1:91" s="2" customFormat="1" ht="14.5" x14ac:dyDescent="0.35">
      <c r="A306" s="5"/>
      <c r="B306" s="5"/>
      <c r="C306" s="5"/>
      <c r="D306" s="5"/>
      <c r="E306" s="5"/>
      <c r="F306" s="5"/>
      <c r="G306" s="73"/>
      <c r="H306" s="5"/>
      <c r="I306" s="5"/>
      <c r="J306" s="5"/>
      <c r="K306" s="228"/>
      <c r="L306" s="6"/>
      <c r="M306" s="6"/>
      <c r="N306" s="6"/>
      <c r="O306" s="6"/>
      <c r="P306" s="6"/>
      <c r="Q306" s="6"/>
      <c r="R306" s="6"/>
      <c r="S306" s="6"/>
      <c r="T306" s="6"/>
      <c r="U306" s="6"/>
      <c r="V306" s="6"/>
      <c r="W306" s="6"/>
      <c r="X306" s="6"/>
      <c r="Y306" s="6"/>
      <c r="Z306" s="6"/>
      <c r="AA306" s="6"/>
      <c r="AB306" s="6"/>
      <c r="AC306" s="6"/>
      <c r="AD306" s="6"/>
      <c r="AE306" s="6"/>
      <c r="AF306" s="6"/>
      <c r="AG306" s="6"/>
      <c r="AH306" s="6"/>
      <c r="AI306" s="6"/>
      <c r="AJ306" s="6"/>
      <c r="AK306" s="6"/>
      <c r="AL306" s="6"/>
      <c r="AM306" s="6"/>
      <c r="AN306" s="6"/>
      <c r="AO306" s="6"/>
      <c r="AP306" s="6"/>
      <c r="AQ306" s="6"/>
      <c r="AR306" s="6"/>
      <c r="AS306" s="6"/>
      <c r="AT306" s="6"/>
      <c r="AU306" s="6"/>
      <c r="AV306" s="6"/>
      <c r="AW306" s="6"/>
      <c r="AX306" s="6"/>
      <c r="AY306" s="6"/>
      <c r="AZ306" s="6"/>
      <c r="BA306" s="6"/>
      <c r="BB306" s="6"/>
      <c r="BC306" s="6"/>
      <c r="BD306" s="6"/>
      <c r="BE306" s="6"/>
      <c r="BF306" s="6"/>
      <c r="BG306" s="6"/>
      <c r="BH306" s="6"/>
      <c r="BI306" s="6"/>
      <c r="BJ306" s="6"/>
      <c r="BK306" s="6"/>
      <c r="BL306" s="6"/>
      <c r="BM306" s="6"/>
      <c r="BN306" s="6"/>
      <c r="BO306" s="6"/>
      <c r="BP306" s="6"/>
      <c r="BQ306" s="6"/>
      <c r="BR306" s="6"/>
      <c r="BS306" s="6"/>
      <c r="BT306" s="6"/>
      <c r="BU306" s="6"/>
      <c r="BV306" s="6"/>
      <c r="BW306" s="6"/>
      <c r="BX306" s="6"/>
      <c r="BY306" s="6"/>
      <c r="BZ306" s="6"/>
      <c r="CA306" s="6"/>
      <c r="CB306" s="6"/>
      <c r="CC306" s="6"/>
      <c r="CD306" s="6"/>
      <c r="CE306" s="6"/>
      <c r="CF306" s="6"/>
      <c r="CG306" s="6"/>
      <c r="CH306" s="6"/>
      <c r="CI306" s="6"/>
      <c r="CJ306" s="6"/>
      <c r="CK306" s="6"/>
      <c r="CL306" s="6"/>
      <c r="CM306" s="6"/>
    </row>
    <row r="307" spans="1:91" s="2" customFormat="1" ht="14.5" x14ac:dyDescent="0.35">
      <c r="A307" s="5"/>
      <c r="B307" s="5"/>
      <c r="C307" s="5"/>
      <c r="D307" s="5"/>
      <c r="E307" s="5"/>
      <c r="F307" s="5"/>
      <c r="G307" s="73"/>
      <c r="H307" s="5"/>
      <c r="I307" s="5"/>
      <c r="J307" s="5"/>
      <c r="K307" s="228"/>
      <c r="L307" s="6"/>
      <c r="M307" s="6"/>
      <c r="N307" s="6"/>
      <c r="O307" s="6"/>
      <c r="P307" s="6"/>
      <c r="Q307" s="6"/>
      <c r="R307" s="6"/>
      <c r="S307" s="6"/>
      <c r="T307" s="6"/>
      <c r="U307" s="6"/>
      <c r="V307" s="6"/>
      <c r="W307" s="6"/>
      <c r="X307" s="6"/>
      <c r="Y307" s="6"/>
      <c r="Z307" s="6"/>
      <c r="AA307" s="6"/>
      <c r="AB307" s="6"/>
      <c r="AC307" s="6"/>
      <c r="AD307" s="6"/>
      <c r="AE307" s="6"/>
      <c r="AF307" s="6"/>
      <c r="AG307" s="6"/>
      <c r="AH307" s="6"/>
      <c r="AI307" s="6"/>
      <c r="AJ307" s="6"/>
      <c r="AK307" s="6"/>
      <c r="AL307" s="6"/>
      <c r="AM307" s="6"/>
      <c r="AN307" s="6"/>
      <c r="AO307" s="6"/>
      <c r="AP307" s="6"/>
      <c r="AQ307" s="6"/>
      <c r="AR307" s="6"/>
      <c r="AS307" s="6"/>
      <c r="AT307" s="6"/>
      <c r="AU307" s="6"/>
      <c r="AV307" s="6"/>
      <c r="AW307" s="6"/>
      <c r="AX307" s="6"/>
      <c r="AY307" s="6"/>
      <c r="AZ307" s="6"/>
      <c r="BA307" s="6"/>
      <c r="BB307" s="6"/>
      <c r="BC307" s="6"/>
      <c r="BD307" s="6"/>
      <c r="BE307" s="6"/>
      <c r="BF307" s="6"/>
      <c r="BG307" s="6"/>
      <c r="BH307" s="6"/>
      <c r="BI307" s="6"/>
      <c r="BJ307" s="6"/>
      <c r="BK307" s="6"/>
      <c r="BL307" s="6"/>
      <c r="BM307" s="6"/>
      <c r="BN307" s="6"/>
      <c r="BO307" s="6"/>
      <c r="BP307" s="6"/>
      <c r="BQ307" s="6"/>
      <c r="BR307" s="6"/>
      <c r="BS307" s="6"/>
      <c r="BT307" s="6"/>
      <c r="BU307" s="6"/>
      <c r="BV307" s="6"/>
      <c r="BW307" s="6"/>
      <c r="BX307" s="6"/>
      <c r="BY307" s="6"/>
      <c r="BZ307" s="6"/>
      <c r="CA307" s="6"/>
      <c r="CB307" s="6"/>
      <c r="CC307" s="6"/>
      <c r="CD307" s="6"/>
      <c r="CE307" s="6"/>
      <c r="CF307" s="6"/>
      <c r="CG307" s="6"/>
      <c r="CH307" s="6"/>
      <c r="CI307" s="6"/>
      <c r="CJ307" s="6"/>
      <c r="CK307" s="6"/>
      <c r="CL307" s="6"/>
      <c r="CM307" s="6"/>
    </row>
    <row r="308" spans="1:91" s="2" customFormat="1" ht="14.5" x14ac:dyDescent="0.35">
      <c r="A308" s="5"/>
      <c r="B308" s="5"/>
      <c r="C308" s="5"/>
      <c r="D308" s="5"/>
      <c r="E308" s="5"/>
      <c r="F308" s="5"/>
      <c r="G308" s="73"/>
      <c r="H308" s="5"/>
      <c r="I308" s="5"/>
      <c r="J308" s="5"/>
      <c r="K308" s="228"/>
      <c r="L308" s="6"/>
      <c r="M308" s="6"/>
      <c r="N308" s="6"/>
      <c r="O308" s="6"/>
      <c r="P308" s="6"/>
      <c r="Q308" s="6"/>
      <c r="R308" s="6"/>
      <c r="S308" s="6"/>
      <c r="T308" s="6"/>
      <c r="U308" s="6"/>
      <c r="V308" s="6"/>
      <c r="W308" s="6"/>
      <c r="X308" s="6"/>
      <c r="Y308" s="6"/>
      <c r="Z308" s="6"/>
      <c r="AA308" s="6"/>
      <c r="AB308" s="6"/>
      <c r="AC308" s="6"/>
      <c r="AD308" s="6"/>
      <c r="AE308" s="6"/>
      <c r="AF308" s="6"/>
      <c r="AG308" s="6"/>
      <c r="AH308" s="6"/>
      <c r="AI308" s="6"/>
      <c r="AJ308" s="6"/>
      <c r="AK308" s="6"/>
      <c r="AL308" s="6"/>
      <c r="AM308" s="6"/>
      <c r="AN308" s="6"/>
      <c r="AO308" s="6"/>
      <c r="AP308" s="6"/>
      <c r="AQ308" s="6"/>
      <c r="AR308" s="6"/>
      <c r="AS308" s="6"/>
      <c r="AT308" s="6"/>
      <c r="AU308" s="6"/>
      <c r="AV308" s="6"/>
      <c r="AW308" s="6"/>
      <c r="AX308" s="6"/>
      <c r="AY308" s="6"/>
      <c r="AZ308" s="6"/>
      <c r="BA308" s="6"/>
      <c r="BB308" s="6"/>
      <c r="BC308" s="6"/>
      <c r="BD308" s="6"/>
      <c r="BE308" s="6"/>
      <c r="BF308" s="6"/>
      <c r="BG308" s="6"/>
      <c r="BH308" s="6"/>
      <c r="BI308" s="6"/>
      <c r="BJ308" s="6"/>
      <c r="BK308" s="6"/>
      <c r="BL308" s="6"/>
      <c r="BM308" s="6"/>
      <c r="BN308" s="6"/>
      <c r="BO308" s="6"/>
      <c r="BP308" s="6"/>
      <c r="BQ308" s="6"/>
      <c r="BR308" s="6"/>
      <c r="BS308" s="6"/>
      <c r="BT308" s="6"/>
      <c r="BU308" s="6"/>
      <c r="BV308" s="6"/>
      <c r="BW308" s="6"/>
      <c r="BX308" s="6"/>
      <c r="BY308" s="6"/>
      <c r="BZ308" s="6"/>
      <c r="CA308" s="6"/>
      <c r="CB308" s="6"/>
      <c r="CC308" s="6"/>
      <c r="CD308" s="6"/>
      <c r="CE308" s="6"/>
      <c r="CF308" s="6"/>
      <c r="CG308" s="6"/>
      <c r="CH308" s="6"/>
      <c r="CI308" s="6"/>
      <c r="CJ308" s="6"/>
      <c r="CK308" s="6"/>
      <c r="CL308" s="6"/>
      <c r="CM308" s="6"/>
    </row>
    <row r="309" spans="1:91" s="2" customFormat="1" ht="14.5" x14ac:dyDescent="0.35">
      <c r="A309" s="5"/>
      <c r="B309" s="5"/>
      <c r="C309" s="5"/>
      <c r="D309" s="5"/>
      <c r="E309" s="5"/>
      <c r="F309" s="5"/>
      <c r="G309" s="73"/>
      <c r="H309" s="5"/>
      <c r="I309" s="5"/>
      <c r="J309" s="5"/>
      <c r="K309" s="228"/>
      <c r="L309" s="6"/>
      <c r="M309" s="6"/>
      <c r="N309" s="6"/>
      <c r="O309" s="6"/>
      <c r="P309" s="6"/>
      <c r="Q309" s="6"/>
      <c r="R309" s="6"/>
      <c r="S309" s="6"/>
      <c r="T309" s="6"/>
      <c r="U309" s="6"/>
      <c r="V309" s="6"/>
      <c r="W309" s="6"/>
      <c r="X309" s="6"/>
      <c r="Y309" s="6"/>
      <c r="Z309" s="6"/>
      <c r="AA309" s="6"/>
      <c r="AB309" s="6"/>
      <c r="AC309" s="6"/>
      <c r="AD309" s="6"/>
      <c r="AE309" s="6"/>
      <c r="AF309" s="6"/>
      <c r="AG309" s="6"/>
      <c r="AH309" s="6"/>
      <c r="AI309" s="6"/>
      <c r="AJ309" s="6"/>
      <c r="AK309" s="6"/>
      <c r="AL309" s="6"/>
      <c r="AM309" s="6"/>
      <c r="AN309" s="6"/>
      <c r="AO309" s="6"/>
      <c r="AP309" s="6"/>
      <c r="AQ309" s="6"/>
      <c r="AR309" s="6"/>
      <c r="AS309" s="6"/>
      <c r="AT309" s="6"/>
      <c r="AU309" s="6"/>
      <c r="AV309" s="6"/>
      <c r="AW309" s="6"/>
      <c r="AX309" s="6"/>
      <c r="AY309" s="6"/>
      <c r="AZ309" s="6"/>
      <c r="BA309" s="6"/>
      <c r="BB309" s="6"/>
      <c r="BC309" s="6"/>
      <c r="BD309" s="6"/>
      <c r="BE309" s="6"/>
      <c r="BF309" s="6"/>
      <c r="BG309" s="6"/>
      <c r="BH309" s="6"/>
      <c r="BI309" s="6"/>
      <c r="BJ309" s="6"/>
      <c r="BK309" s="6"/>
      <c r="BL309" s="6"/>
      <c r="BM309" s="6"/>
      <c r="BN309" s="6"/>
      <c r="BO309" s="6"/>
      <c r="BP309" s="6"/>
      <c r="BQ309" s="6"/>
      <c r="BR309" s="6"/>
      <c r="BS309" s="6"/>
      <c r="BT309" s="6"/>
      <c r="BU309" s="6"/>
      <c r="BV309" s="6"/>
      <c r="BW309" s="6"/>
      <c r="BX309" s="6"/>
      <c r="BY309" s="6"/>
      <c r="BZ309" s="6"/>
      <c r="CA309" s="6"/>
      <c r="CB309" s="6"/>
      <c r="CC309" s="6"/>
      <c r="CD309" s="6"/>
      <c r="CE309" s="6"/>
      <c r="CF309" s="6"/>
      <c r="CG309" s="6"/>
      <c r="CH309" s="6"/>
      <c r="CI309" s="6"/>
      <c r="CJ309" s="6"/>
      <c r="CK309" s="6"/>
      <c r="CL309" s="6"/>
      <c r="CM309" s="6"/>
    </row>
    <row r="310" spans="1:91" s="2" customFormat="1" ht="14.5" x14ac:dyDescent="0.35">
      <c r="A310" s="5"/>
      <c r="B310" s="5"/>
      <c r="C310" s="5"/>
      <c r="D310" s="5"/>
      <c r="E310" s="5"/>
      <c r="F310" s="5"/>
      <c r="G310" s="73"/>
      <c r="H310" s="5"/>
      <c r="I310" s="5"/>
      <c r="J310" s="5"/>
      <c r="K310" s="228"/>
      <c r="L310" s="6"/>
      <c r="M310" s="6"/>
      <c r="N310" s="6"/>
      <c r="O310" s="6"/>
      <c r="P310" s="6"/>
      <c r="Q310" s="6"/>
      <c r="R310" s="6"/>
      <c r="S310" s="6"/>
      <c r="T310" s="6"/>
      <c r="U310" s="6"/>
      <c r="V310" s="6"/>
      <c r="W310" s="6"/>
      <c r="X310" s="6"/>
      <c r="Y310" s="6"/>
      <c r="Z310" s="6"/>
      <c r="AA310" s="6"/>
      <c r="AB310" s="6"/>
      <c r="AC310" s="6"/>
      <c r="AD310" s="6"/>
      <c r="AE310" s="6"/>
      <c r="AF310" s="6"/>
      <c r="AG310" s="6"/>
      <c r="AH310" s="6"/>
      <c r="AI310" s="6"/>
      <c r="AJ310" s="6"/>
      <c r="AK310" s="6"/>
      <c r="AL310" s="6"/>
      <c r="AM310" s="6"/>
      <c r="AN310" s="6"/>
      <c r="AO310" s="6"/>
      <c r="AP310" s="6"/>
      <c r="AQ310" s="6"/>
      <c r="AR310" s="6"/>
      <c r="AS310" s="6"/>
      <c r="AT310" s="6"/>
      <c r="AU310" s="6"/>
      <c r="AV310" s="6"/>
      <c r="AW310" s="6"/>
      <c r="AX310" s="6"/>
      <c r="AY310" s="6"/>
      <c r="AZ310" s="6"/>
      <c r="BA310" s="6"/>
      <c r="BB310" s="6"/>
      <c r="BC310" s="6"/>
      <c r="BD310" s="6"/>
      <c r="BE310" s="6"/>
      <c r="BF310" s="6"/>
      <c r="BG310" s="6"/>
      <c r="BH310" s="6"/>
      <c r="BI310" s="6"/>
      <c r="BJ310" s="6"/>
      <c r="BK310" s="6"/>
      <c r="BL310" s="6"/>
      <c r="BM310" s="6"/>
      <c r="BN310" s="6"/>
      <c r="BO310" s="6"/>
      <c r="BP310" s="6"/>
      <c r="BQ310" s="6"/>
      <c r="BR310" s="6"/>
      <c r="BS310" s="6"/>
      <c r="BT310" s="6"/>
      <c r="BU310" s="6"/>
      <c r="BV310" s="6"/>
      <c r="BW310" s="6"/>
      <c r="BX310" s="6"/>
      <c r="BY310" s="6"/>
      <c r="BZ310" s="6"/>
      <c r="CA310" s="6"/>
      <c r="CB310" s="6"/>
      <c r="CC310" s="6"/>
      <c r="CD310" s="6"/>
      <c r="CE310" s="6"/>
      <c r="CF310" s="6"/>
      <c r="CG310" s="6"/>
      <c r="CH310" s="6"/>
      <c r="CI310" s="6"/>
      <c r="CJ310" s="6"/>
      <c r="CK310" s="6"/>
      <c r="CL310" s="6"/>
      <c r="CM310" s="6"/>
    </row>
    <row r="311" spans="1:91" s="2" customFormat="1" ht="14.5" x14ac:dyDescent="0.35">
      <c r="A311" s="5"/>
      <c r="B311" s="5"/>
      <c r="C311" s="5"/>
      <c r="D311" s="5"/>
      <c r="E311" s="5"/>
      <c r="F311" s="5"/>
      <c r="G311" s="73"/>
      <c r="H311" s="5"/>
      <c r="I311" s="5"/>
      <c r="J311" s="5"/>
      <c r="K311" s="228"/>
      <c r="L311" s="6"/>
      <c r="M311" s="6"/>
      <c r="N311" s="6"/>
      <c r="O311" s="6"/>
      <c r="P311" s="6"/>
      <c r="Q311" s="6"/>
      <c r="R311" s="6"/>
      <c r="S311" s="6"/>
      <c r="T311" s="6"/>
      <c r="U311" s="6"/>
      <c r="V311" s="6"/>
      <c r="W311" s="6"/>
      <c r="X311" s="6"/>
      <c r="Y311" s="6"/>
      <c r="Z311" s="6"/>
      <c r="AA311" s="6"/>
      <c r="AB311" s="6"/>
      <c r="AC311" s="6"/>
      <c r="AD311" s="6"/>
      <c r="AE311" s="6"/>
      <c r="AF311" s="6"/>
      <c r="AG311" s="6"/>
      <c r="AH311" s="6"/>
      <c r="AI311" s="6"/>
      <c r="AJ311" s="6"/>
      <c r="AK311" s="6"/>
      <c r="AL311" s="6"/>
      <c r="AM311" s="6"/>
      <c r="AN311" s="6"/>
      <c r="AO311" s="6"/>
      <c r="AP311" s="6"/>
      <c r="AQ311" s="6"/>
      <c r="AR311" s="6"/>
      <c r="AS311" s="6"/>
      <c r="AT311" s="6"/>
      <c r="AU311" s="6"/>
      <c r="AV311" s="6"/>
      <c r="AW311" s="6"/>
      <c r="AX311" s="6"/>
      <c r="AY311" s="6"/>
      <c r="AZ311" s="6"/>
      <c r="BA311" s="6"/>
      <c r="BB311" s="6"/>
      <c r="BC311" s="6"/>
      <c r="BD311" s="6"/>
      <c r="BE311" s="6"/>
      <c r="BF311" s="6"/>
      <c r="BG311" s="6"/>
      <c r="BH311" s="6"/>
      <c r="BI311" s="6"/>
      <c r="BJ311" s="6"/>
      <c r="BK311" s="6"/>
      <c r="BL311" s="6"/>
      <c r="BM311" s="6"/>
      <c r="BN311" s="6"/>
      <c r="BO311" s="6"/>
      <c r="BP311" s="6"/>
      <c r="BQ311" s="6"/>
      <c r="BR311" s="6"/>
      <c r="BS311" s="6"/>
      <c r="BT311" s="6"/>
      <c r="BU311" s="6"/>
      <c r="BV311" s="6"/>
      <c r="BW311" s="6"/>
      <c r="BX311" s="6"/>
      <c r="BY311" s="6"/>
      <c r="BZ311" s="6"/>
      <c r="CA311" s="6"/>
      <c r="CB311" s="6"/>
      <c r="CC311" s="6"/>
      <c r="CD311" s="6"/>
      <c r="CE311" s="6"/>
      <c r="CF311" s="6"/>
      <c r="CG311" s="6"/>
      <c r="CH311" s="6"/>
      <c r="CI311" s="6"/>
      <c r="CJ311" s="6"/>
      <c r="CK311" s="6"/>
      <c r="CL311" s="6"/>
      <c r="CM311" s="6"/>
    </row>
    <row r="312" spans="1:91" s="2" customFormat="1" ht="14.5" x14ac:dyDescent="0.35">
      <c r="A312" s="5"/>
      <c r="B312" s="5"/>
      <c r="C312" s="5"/>
      <c r="D312" s="5"/>
      <c r="E312" s="5"/>
      <c r="F312" s="5"/>
      <c r="G312" s="73"/>
      <c r="H312" s="5"/>
      <c r="I312" s="5"/>
      <c r="J312" s="5"/>
      <c r="K312" s="228"/>
      <c r="L312" s="6"/>
      <c r="M312" s="6"/>
      <c r="N312" s="6"/>
      <c r="O312" s="6"/>
      <c r="P312" s="6"/>
      <c r="Q312" s="6"/>
      <c r="R312" s="6"/>
      <c r="S312" s="6"/>
      <c r="T312" s="6"/>
      <c r="U312" s="6"/>
      <c r="V312" s="6"/>
      <c r="W312" s="6"/>
      <c r="X312" s="6"/>
      <c r="Y312" s="6"/>
      <c r="Z312" s="6"/>
      <c r="AA312" s="6"/>
      <c r="AB312" s="6"/>
      <c r="AC312" s="6"/>
      <c r="AD312" s="6"/>
      <c r="AE312" s="6"/>
      <c r="AF312" s="6"/>
      <c r="AG312" s="6"/>
      <c r="AH312" s="6"/>
      <c r="AI312" s="6"/>
      <c r="AJ312" s="6"/>
      <c r="AK312" s="6"/>
      <c r="AL312" s="6"/>
      <c r="AM312" s="6"/>
      <c r="AN312" s="6"/>
      <c r="AO312" s="6"/>
      <c r="AP312" s="6"/>
      <c r="AQ312" s="6"/>
      <c r="AR312" s="6"/>
      <c r="AS312" s="6"/>
      <c r="AT312" s="6"/>
      <c r="AU312" s="6"/>
      <c r="AV312" s="6"/>
      <c r="AW312" s="6"/>
      <c r="AX312" s="6"/>
      <c r="AY312" s="6"/>
      <c r="AZ312" s="6"/>
      <c r="BA312" s="6"/>
      <c r="BB312" s="6"/>
      <c r="BC312" s="6"/>
      <c r="BD312" s="6"/>
      <c r="BE312" s="6"/>
      <c r="BF312" s="6"/>
      <c r="BG312" s="6"/>
      <c r="BH312" s="6"/>
      <c r="BI312" s="6"/>
      <c r="BJ312" s="6"/>
      <c r="BK312" s="6"/>
      <c r="BL312" s="6"/>
      <c r="BM312" s="6"/>
      <c r="BN312" s="6"/>
      <c r="BO312" s="6"/>
      <c r="BP312" s="6"/>
      <c r="BQ312" s="6"/>
      <c r="BR312" s="6"/>
      <c r="BS312" s="6"/>
      <c r="BT312" s="6"/>
      <c r="BU312" s="6"/>
      <c r="BV312" s="6"/>
      <c r="BW312" s="6"/>
      <c r="BX312" s="6"/>
      <c r="BY312" s="6"/>
      <c r="BZ312" s="6"/>
      <c r="CA312" s="6"/>
      <c r="CB312" s="6"/>
      <c r="CC312" s="6"/>
      <c r="CD312" s="6"/>
      <c r="CE312" s="6"/>
      <c r="CF312" s="6"/>
      <c r="CG312" s="6"/>
      <c r="CH312" s="6"/>
      <c r="CI312" s="6"/>
      <c r="CJ312" s="6"/>
      <c r="CK312" s="6"/>
      <c r="CL312" s="6"/>
      <c r="CM312" s="6"/>
    </row>
    <row r="313" spans="1:91" s="2" customFormat="1" ht="14.5" x14ac:dyDescent="0.35">
      <c r="A313" s="5"/>
      <c r="B313" s="5"/>
      <c r="C313" s="5"/>
      <c r="D313" s="5"/>
      <c r="E313" s="5"/>
      <c r="F313" s="5"/>
      <c r="G313" s="73"/>
      <c r="H313" s="5"/>
      <c r="I313" s="5"/>
      <c r="J313" s="5"/>
      <c r="K313" s="228"/>
      <c r="L313" s="6"/>
      <c r="M313" s="6"/>
      <c r="N313" s="6"/>
      <c r="O313" s="6"/>
      <c r="P313" s="6"/>
      <c r="Q313" s="6"/>
      <c r="R313" s="6"/>
      <c r="S313" s="6"/>
      <c r="T313" s="6"/>
      <c r="U313" s="6"/>
      <c r="V313" s="6"/>
      <c r="W313" s="6"/>
      <c r="X313" s="6"/>
      <c r="Y313" s="6"/>
      <c r="Z313" s="6"/>
      <c r="AA313" s="6"/>
      <c r="AB313" s="6"/>
      <c r="AC313" s="6"/>
      <c r="AD313" s="6"/>
      <c r="AE313" s="6"/>
      <c r="AF313" s="6"/>
      <c r="AG313" s="6"/>
      <c r="AH313" s="6"/>
      <c r="AI313" s="6"/>
      <c r="AJ313" s="6"/>
      <c r="AK313" s="6"/>
      <c r="AL313" s="6"/>
      <c r="AM313" s="6"/>
      <c r="AN313" s="6"/>
      <c r="AO313" s="6"/>
      <c r="AP313" s="6"/>
      <c r="AQ313" s="6"/>
      <c r="AR313" s="6"/>
      <c r="AS313" s="6"/>
      <c r="AT313" s="6"/>
      <c r="AU313" s="6"/>
      <c r="AV313" s="6"/>
      <c r="AW313" s="6"/>
      <c r="AX313" s="6"/>
      <c r="AY313" s="6"/>
      <c r="AZ313" s="6"/>
      <c r="BA313" s="6"/>
      <c r="BB313" s="6"/>
      <c r="BC313" s="6"/>
      <c r="BD313" s="6"/>
      <c r="BE313" s="6"/>
      <c r="BF313" s="6"/>
      <c r="BG313" s="6"/>
      <c r="BH313" s="6"/>
      <c r="BI313" s="6"/>
      <c r="BJ313" s="6"/>
      <c r="BK313" s="6"/>
      <c r="BL313" s="6"/>
      <c r="BM313" s="6"/>
      <c r="BN313" s="6"/>
      <c r="BO313" s="6"/>
      <c r="BP313" s="6"/>
      <c r="BQ313" s="6"/>
      <c r="BR313" s="6"/>
      <c r="BS313" s="6"/>
      <c r="BT313" s="6"/>
      <c r="BU313" s="6"/>
      <c r="BV313" s="6"/>
      <c r="BW313" s="6"/>
      <c r="BX313" s="6"/>
      <c r="BY313" s="6"/>
      <c r="BZ313" s="6"/>
      <c r="CA313" s="6"/>
      <c r="CB313" s="6"/>
      <c r="CC313" s="6"/>
      <c r="CD313" s="6"/>
      <c r="CE313" s="6"/>
      <c r="CF313" s="6"/>
      <c r="CG313" s="6"/>
      <c r="CH313" s="6"/>
      <c r="CI313" s="6"/>
      <c r="CJ313" s="6"/>
      <c r="CK313" s="6"/>
      <c r="CL313" s="6"/>
      <c r="CM313" s="6"/>
    </row>
    <row r="314" spans="1:91" s="2" customFormat="1" ht="14.5" x14ac:dyDescent="0.35">
      <c r="A314" s="5"/>
      <c r="B314" s="5"/>
      <c r="C314" s="5"/>
      <c r="D314" s="5"/>
      <c r="E314" s="5"/>
      <c r="F314" s="5"/>
      <c r="G314" s="73"/>
      <c r="H314" s="5"/>
      <c r="I314" s="5"/>
      <c r="J314" s="5"/>
      <c r="K314" s="228"/>
      <c r="L314" s="6"/>
      <c r="M314" s="6"/>
      <c r="N314" s="6"/>
      <c r="O314" s="6"/>
      <c r="P314" s="6"/>
      <c r="Q314" s="6"/>
      <c r="R314" s="6"/>
      <c r="S314" s="6"/>
      <c r="T314" s="6"/>
      <c r="U314" s="6"/>
      <c r="V314" s="6"/>
      <c r="W314" s="6"/>
      <c r="X314" s="6"/>
      <c r="Y314" s="6"/>
      <c r="Z314" s="6"/>
      <c r="AA314" s="6"/>
      <c r="AB314" s="6"/>
      <c r="AC314" s="6"/>
      <c r="AD314" s="6"/>
      <c r="AE314" s="6"/>
      <c r="AF314" s="6"/>
      <c r="AG314" s="6"/>
      <c r="AH314" s="6"/>
      <c r="AI314" s="6"/>
      <c r="AJ314" s="6"/>
      <c r="AK314" s="6"/>
      <c r="AL314" s="6"/>
      <c r="AM314" s="6"/>
      <c r="AN314" s="6"/>
      <c r="AO314" s="6"/>
      <c r="AP314" s="6"/>
      <c r="AQ314" s="6"/>
      <c r="AR314" s="6"/>
      <c r="AS314" s="6"/>
      <c r="AT314" s="6"/>
      <c r="AU314" s="6"/>
      <c r="AV314" s="6"/>
      <c r="AW314" s="6"/>
      <c r="AX314" s="6"/>
      <c r="AY314" s="6"/>
      <c r="AZ314" s="6"/>
      <c r="BA314" s="6"/>
      <c r="BB314" s="6"/>
      <c r="BC314" s="6"/>
      <c r="BD314" s="6"/>
      <c r="BE314" s="6"/>
      <c r="BF314" s="6"/>
      <c r="BG314" s="6"/>
      <c r="BH314" s="6"/>
      <c r="BI314" s="6"/>
      <c r="BJ314" s="6"/>
      <c r="BK314" s="6"/>
      <c r="BL314" s="6"/>
      <c r="BM314" s="6"/>
      <c r="BN314" s="6"/>
      <c r="BO314" s="6"/>
      <c r="BP314" s="6"/>
      <c r="BQ314" s="6"/>
      <c r="BR314" s="6"/>
      <c r="BS314" s="6"/>
      <c r="BT314" s="6"/>
      <c r="BU314" s="6"/>
      <c r="BV314" s="6"/>
      <c r="BW314" s="6"/>
      <c r="BX314" s="6"/>
      <c r="BY314" s="6"/>
      <c r="BZ314" s="6"/>
      <c r="CA314" s="6"/>
      <c r="CB314" s="6"/>
      <c r="CC314" s="6"/>
      <c r="CD314" s="6"/>
      <c r="CE314" s="6"/>
      <c r="CF314" s="6"/>
      <c r="CG314" s="6"/>
      <c r="CH314" s="6"/>
      <c r="CI314" s="6"/>
      <c r="CJ314" s="6"/>
      <c r="CK314" s="6"/>
      <c r="CL314" s="6"/>
      <c r="CM314" s="6"/>
    </row>
    <row r="315" spans="1:91" s="2" customFormat="1" ht="14.5" x14ac:dyDescent="0.35">
      <c r="A315" s="5"/>
      <c r="B315" s="5"/>
      <c r="C315" s="5"/>
      <c r="D315" s="5"/>
      <c r="E315" s="5"/>
      <c r="F315" s="5"/>
      <c r="G315" s="73"/>
      <c r="H315" s="5"/>
      <c r="I315" s="5"/>
      <c r="J315" s="5"/>
      <c r="K315" s="228"/>
      <c r="L315" s="6"/>
      <c r="M315" s="6"/>
      <c r="N315" s="6"/>
      <c r="O315" s="6"/>
      <c r="P315" s="6"/>
      <c r="Q315" s="6"/>
      <c r="R315" s="6"/>
      <c r="S315" s="6"/>
      <c r="T315" s="6"/>
      <c r="U315" s="6"/>
      <c r="V315" s="6"/>
      <c r="W315" s="6"/>
      <c r="X315" s="6"/>
      <c r="Y315" s="6"/>
      <c r="Z315" s="6"/>
      <c r="AA315" s="6"/>
      <c r="AB315" s="6"/>
      <c r="AC315" s="6"/>
      <c r="AD315" s="6"/>
      <c r="AE315" s="6"/>
      <c r="AF315" s="6"/>
      <c r="AG315" s="6"/>
      <c r="AH315" s="6"/>
      <c r="AI315" s="6"/>
      <c r="AJ315" s="6"/>
      <c r="AK315" s="6"/>
      <c r="AL315" s="6"/>
      <c r="AM315" s="6"/>
      <c r="AN315" s="6"/>
      <c r="AO315" s="6"/>
      <c r="AP315" s="6"/>
      <c r="AQ315" s="6"/>
      <c r="AR315" s="6"/>
      <c r="AS315" s="6"/>
      <c r="AT315" s="6"/>
      <c r="AU315" s="6"/>
      <c r="AV315" s="6"/>
      <c r="AW315" s="6"/>
      <c r="AX315" s="6"/>
      <c r="AY315" s="6"/>
      <c r="AZ315" s="6"/>
      <c r="BA315" s="6"/>
      <c r="BB315" s="6"/>
      <c r="BC315" s="6"/>
      <c r="BD315" s="6"/>
      <c r="BE315" s="6"/>
      <c r="BF315" s="6"/>
      <c r="BG315" s="6"/>
      <c r="BH315" s="6"/>
      <c r="BI315" s="6"/>
      <c r="BJ315" s="6"/>
      <c r="BK315" s="6"/>
      <c r="BL315" s="6"/>
      <c r="BM315" s="6"/>
      <c r="BN315" s="6"/>
      <c r="BO315" s="6"/>
      <c r="BP315" s="6"/>
      <c r="BQ315" s="6"/>
      <c r="BR315" s="6"/>
      <c r="BS315" s="6"/>
      <c r="BT315" s="6"/>
      <c r="BU315" s="6"/>
      <c r="BV315" s="6"/>
      <c r="BW315" s="6"/>
      <c r="BX315" s="6"/>
      <c r="BY315" s="6"/>
      <c r="BZ315" s="6"/>
      <c r="CA315" s="6"/>
      <c r="CB315" s="6"/>
      <c r="CC315" s="6"/>
      <c r="CD315" s="6"/>
      <c r="CE315" s="6"/>
      <c r="CF315" s="6"/>
      <c r="CG315" s="6"/>
      <c r="CH315" s="6"/>
      <c r="CI315" s="6"/>
      <c r="CJ315" s="6"/>
      <c r="CK315" s="6"/>
      <c r="CL315" s="6"/>
      <c r="CM315" s="6"/>
    </row>
    <row r="316" spans="1:91" s="2" customFormat="1" ht="14.5" x14ac:dyDescent="0.35">
      <c r="A316" s="5"/>
      <c r="B316" s="5"/>
      <c r="C316" s="5"/>
      <c r="D316" s="5"/>
      <c r="E316" s="5"/>
      <c r="F316" s="5"/>
      <c r="G316" s="73"/>
      <c r="H316" s="5"/>
      <c r="I316" s="5"/>
      <c r="J316" s="5"/>
      <c r="K316" s="228"/>
      <c r="L316" s="6"/>
      <c r="M316" s="6"/>
      <c r="N316" s="6"/>
      <c r="O316" s="6"/>
      <c r="P316" s="6"/>
      <c r="Q316" s="6"/>
      <c r="R316" s="6"/>
      <c r="S316" s="6"/>
      <c r="T316" s="6"/>
      <c r="U316" s="6"/>
      <c r="V316" s="6"/>
      <c r="W316" s="6"/>
      <c r="X316" s="6"/>
      <c r="Y316" s="6"/>
      <c r="Z316" s="6"/>
      <c r="AA316" s="6"/>
      <c r="AB316" s="6"/>
      <c r="AC316" s="6"/>
      <c r="AD316" s="6"/>
      <c r="AE316" s="6"/>
      <c r="AF316" s="6"/>
      <c r="AG316" s="6"/>
      <c r="AH316" s="6"/>
      <c r="AI316" s="6"/>
      <c r="AJ316" s="6"/>
      <c r="AK316" s="6"/>
      <c r="AL316" s="6"/>
      <c r="AM316" s="6"/>
      <c r="AN316" s="6"/>
      <c r="AO316" s="6"/>
      <c r="AP316" s="6"/>
      <c r="AQ316" s="6"/>
      <c r="AR316" s="6"/>
      <c r="AS316" s="6"/>
      <c r="AT316" s="6"/>
      <c r="AU316" s="6"/>
      <c r="AV316" s="6"/>
      <c r="AW316" s="6"/>
      <c r="AX316" s="6"/>
      <c r="AY316" s="6"/>
      <c r="AZ316" s="6"/>
      <c r="BA316" s="6"/>
      <c r="BB316" s="6"/>
      <c r="BC316" s="6"/>
      <c r="BD316" s="6"/>
      <c r="BE316" s="6"/>
      <c r="BF316" s="6"/>
      <c r="BG316" s="6"/>
      <c r="BH316" s="6"/>
      <c r="BI316" s="6"/>
      <c r="BJ316" s="6"/>
      <c r="BK316" s="6"/>
      <c r="BL316" s="6"/>
      <c r="BM316" s="6"/>
      <c r="BN316" s="6"/>
      <c r="BO316" s="6"/>
      <c r="BP316" s="6"/>
      <c r="BQ316" s="6"/>
      <c r="BR316" s="6"/>
      <c r="BS316" s="6"/>
      <c r="BT316" s="6"/>
      <c r="BU316" s="6"/>
      <c r="BV316" s="6"/>
      <c r="BW316" s="6"/>
      <c r="BX316" s="6"/>
      <c r="BY316" s="6"/>
      <c r="BZ316" s="6"/>
      <c r="CA316" s="6"/>
      <c r="CB316" s="6"/>
      <c r="CC316" s="6"/>
      <c r="CD316" s="6"/>
      <c r="CE316" s="6"/>
      <c r="CF316" s="6"/>
      <c r="CG316" s="6"/>
      <c r="CH316" s="6"/>
      <c r="CI316" s="6"/>
      <c r="CJ316" s="6"/>
      <c r="CK316" s="6"/>
      <c r="CL316" s="6"/>
      <c r="CM316" s="6"/>
    </row>
  </sheetData>
  <mergeCells count="10">
    <mergeCell ref="A16:A22"/>
    <mergeCell ref="A93:A94"/>
    <mergeCell ref="A55:A59"/>
    <mergeCell ref="A61:A91"/>
    <mergeCell ref="A23:A27"/>
    <mergeCell ref="A128:A130"/>
    <mergeCell ref="A123:A126"/>
    <mergeCell ref="A96:A100"/>
    <mergeCell ref="A108:A110"/>
    <mergeCell ref="A102:A106"/>
  </mergeCells>
  <phoneticPr fontId="9"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9B46BC-E686-4A8F-A70A-B2BF4B8705CD}">
  <dimension ref="A7:R90"/>
  <sheetViews>
    <sheetView tabSelected="1" zoomScale="63" zoomScaleNormal="93" workbookViewId="0">
      <pane ySplit="17" topLeftCell="A67" activePane="bottomLeft" state="frozen"/>
      <selection pane="bottomLeft" activeCell="I71" sqref="I71"/>
    </sheetView>
  </sheetViews>
  <sheetFormatPr defaultColWidth="9.1796875" defaultRowHeight="15" customHeight="1" x14ac:dyDescent="0.35"/>
  <cols>
    <col min="1" max="1" width="9.1796875" style="5"/>
    <col min="2" max="2" width="21.81640625" style="5" customWidth="1"/>
    <col min="3" max="3" width="97.1796875" style="5" customWidth="1"/>
    <col min="4" max="4" width="12.54296875" style="5" customWidth="1"/>
    <col min="5" max="5" width="14.453125" style="6" customWidth="1"/>
    <col min="6" max="6" width="16.26953125" style="109" customWidth="1"/>
    <col min="7" max="7" width="16.453125" style="6" customWidth="1"/>
    <col min="8" max="8" width="15.54296875" style="5" customWidth="1"/>
    <col min="9" max="9" width="138.36328125" style="5" customWidth="1"/>
    <col min="10" max="16384" width="9.1796875" style="5"/>
  </cols>
  <sheetData>
    <row r="7" spans="1:9" ht="17.5" x14ac:dyDescent="0.35">
      <c r="A7" s="4" t="s">
        <v>0</v>
      </c>
      <c r="D7" s="6"/>
    </row>
    <row r="8" spans="1:9" ht="17.5" x14ac:dyDescent="0.35">
      <c r="A8" s="4" t="s">
        <v>158</v>
      </c>
      <c r="D8" s="6"/>
    </row>
    <row r="9" spans="1:9" ht="14.5" x14ac:dyDescent="0.35">
      <c r="D9" s="6"/>
    </row>
    <row r="10" spans="1:9" ht="14.5" x14ac:dyDescent="0.35">
      <c r="A10" s="7" t="s">
        <v>2</v>
      </c>
      <c r="D10" s="6"/>
    </row>
    <row r="11" spans="1:9" s="7" customFormat="1" ht="14.5" x14ac:dyDescent="0.35">
      <c r="E11" s="110"/>
      <c r="F11" s="110"/>
      <c r="G11" s="110"/>
    </row>
    <row r="12" spans="1:9" ht="14.5" x14ac:dyDescent="0.35">
      <c r="D12" s="6"/>
    </row>
    <row r="13" spans="1:9" ht="17.5" x14ac:dyDescent="0.35">
      <c r="A13" s="212" t="s">
        <v>159</v>
      </c>
      <c r="D13" s="6"/>
    </row>
    <row r="15" spans="1:9" x14ac:dyDescent="0.35">
      <c r="A15" s="21" t="s">
        <v>4</v>
      </c>
      <c r="B15" s="21"/>
      <c r="D15" s="111" t="s">
        <v>5</v>
      </c>
      <c r="E15" s="111">
        <v>2024</v>
      </c>
      <c r="F15" s="111">
        <v>2023</v>
      </c>
      <c r="G15" s="111" t="s">
        <v>8</v>
      </c>
      <c r="H15" s="111" t="s">
        <v>10</v>
      </c>
      <c r="I15" s="111" t="s">
        <v>254</v>
      </c>
    </row>
    <row r="16" spans="1:9" x14ac:dyDescent="0.35">
      <c r="A16" s="21"/>
      <c r="B16" s="21"/>
      <c r="C16" s="21"/>
      <c r="D16" s="111"/>
      <c r="E16" s="111"/>
      <c r="F16" s="111"/>
      <c r="G16" s="111"/>
      <c r="H16" s="111"/>
    </row>
    <row r="17" spans="1:9" x14ac:dyDescent="0.35">
      <c r="A17" s="187" t="s">
        <v>160</v>
      </c>
      <c r="B17" s="116"/>
      <c r="C17" s="116"/>
      <c r="D17" s="116"/>
      <c r="E17" s="115"/>
      <c r="F17" s="114"/>
      <c r="G17" s="115"/>
      <c r="H17" s="116"/>
    </row>
    <row r="18" spans="1:9" ht="23.5" x14ac:dyDescent="0.35">
      <c r="C18" s="226" t="s">
        <v>161</v>
      </c>
      <c r="D18" s="260" t="s">
        <v>55</v>
      </c>
      <c r="E18" s="259">
        <v>6229</v>
      </c>
      <c r="F18" s="258">
        <v>6109</v>
      </c>
      <c r="G18" s="142" t="s">
        <v>17</v>
      </c>
      <c r="H18" s="98" t="s">
        <v>17</v>
      </c>
    </row>
    <row r="19" spans="1:9" ht="23.5" x14ac:dyDescent="0.35">
      <c r="C19" s="226" t="s">
        <v>162</v>
      </c>
      <c r="D19" s="260" t="s">
        <v>55</v>
      </c>
      <c r="E19" s="259">
        <v>3267</v>
      </c>
      <c r="F19" s="258">
        <v>3123</v>
      </c>
      <c r="G19" s="142" t="s">
        <v>17</v>
      </c>
      <c r="H19" s="98" t="s">
        <v>17</v>
      </c>
    </row>
    <row r="20" spans="1:9" ht="23.5" x14ac:dyDescent="0.35">
      <c r="C20" s="226" t="s">
        <v>163</v>
      </c>
      <c r="D20" s="260" t="s">
        <v>55</v>
      </c>
      <c r="E20" s="259">
        <v>3655</v>
      </c>
      <c r="F20" s="258">
        <v>3327</v>
      </c>
      <c r="G20" s="142" t="s">
        <v>17</v>
      </c>
      <c r="H20" s="98" t="s">
        <v>17</v>
      </c>
    </row>
    <row r="21" spans="1:9" ht="23.5" x14ac:dyDescent="0.35">
      <c r="C21" s="226" t="s">
        <v>164</v>
      </c>
      <c r="D21" s="260" t="s">
        <v>55</v>
      </c>
      <c r="E21" s="259">
        <v>2016</v>
      </c>
      <c r="F21" s="258">
        <v>2052</v>
      </c>
      <c r="G21" s="142" t="s">
        <v>17</v>
      </c>
      <c r="H21" s="98" t="s">
        <v>17</v>
      </c>
    </row>
    <row r="22" spans="1:9" ht="23.5" x14ac:dyDescent="0.35">
      <c r="C22" s="226" t="s">
        <v>165</v>
      </c>
      <c r="D22" s="260" t="s">
        <v>55</v>
      </c>
      <c r="E22" s="114">
        <v>566</v>
      </c>
      <c r="F22" s="114">
        <v>545</v>
      </c>
      <c r="G22" s="142" t="s">
        <v>17</v>
      </c>
      <c r="H22" s="98" t="s">
        <v>17</v>
      </c>
    </row>
    <row r="23" spans="1:9" ht="23.5" x14ac:dyDescent="0.35">
      <c r="C23" s="226" t="s">
        <v>166</v>
      </c>
      <c r="D23" s="260" t="s">
        <v>24</v>
      </c>
      <c r="E23" s="117">
        <v>0.28999999999999998</v>
      </c>
      <c r="F23" s="117">
        <v>0.28999999999999998</v>
      </c>
      <c r="G23" s="142" t="s">
        <v>17</v>
      </c>
      <c r="H23" s="98" t="s">
        <v>17</v>
      </c>
      <c r="I23" s="5" t="s">
        <v>255</v>
      </c>
    </row>
    <row r="24" spans="1:9" ht="23.5" x14ac:dyDescent="0.35">
      <c r="C24" s="265" t="s">
        <v>167</v>
      </c>
      <c r="D24" s="262" t="s">
        <v>24</v>
      </c>
      <c r="E24" s="174">
        <v>0.71</v>
      </c>
      <c r="F24" s="174">
        <v>0.71</v>
      </c>
      <c r="G24" s="142" t="s">
        <v>17</v>
      </c>
      <c r="H24" s="98" t="s">
        <v>17</v>
      </c>
      <c r="I24" s="5" t="s">
        <v>255</v>
      </c>
    </row>
    <row r="25" spans="1:9" x14ac:dyDescent="0.35">
      <c r="A25" s="186" t="s">
        <v>168</v>
      </c>
      <c r="B25" s="116"/>
      <c r="C25" s="298"/>
      <c r="D25" s="299"/>
      <c r="E25" s="114"/>
      <c r="F25" s="114"/>
      <c r="G25" s="115"/>
      <c r="H25" s="116"/>
    </row>
    <row r="26" spans="1:9" ht="23.5" x14ac:dyDescent="0.35">
      <c r="C26" s="226" t="s">
        <v>169</v>
      </c>
      <c r="D26" s="260" t="s">
        <v>24</v>
      </c>
      <c r="E26" s="118">
        <v>0.36</v>
      </c>
      <c r="F26" s="117">
        <v>0.25</v>
      </c>
      <c r="G26" s="142" t="s">
        <v>17</v>
      </c>
      <c r="H26" s="98" t="s">
        <v>17</v>
      </c>
    </row>
    <row r="27" spans="1:9" ht="23.5" x14ac:dyDescent="0.35">
      <c r="C27" s="226" t="s">
        <v>170</v>
      </c>
      <c r="D27" s="260" t="s">
        <v>24</v>
      </c>
      <c r="E27" s="118">
        <v>0.64</v>
      </c>
      <c r="F27" s="117">
        <v>0.75</v>
      </c>
      <c r="G27" s="142" t="s">
        <v>17</v>
      </c>
      <c r="H27" s="98" t="s">
        <v>17</v>
      </c>
    </row>
    <row r="28" spans="1:9" x14ac:dyDescent="0.35">
      <c r="C28" s="226" t="s">
        <v>171</v>
      </c>
      <c r="D28" s="260" t="s">
        <v>24</v>
      </c>
      <c r="E28" s="117">
        <v>0.27</v>
      </c>
      <c r="F28" s="117">
        <v>0.25</v>
      </c>
      <c r="G28" s="114" t="s">
        <v>172</v>
      </c>
      <c r="H28" s="220" t="s">
        <v>238</v>
      </c>
    </row>
    <row r="29" spans="1:9" ht="23.5" x14ac:dyDescent="0.35">
      <c r="C29" s="226" t="s">
        <v>173</v>
      </c>
      <c r="D29" s="260" t="s">
        <v>24</v>
      </c>
      <c r="E29" s="117">
        <v>0.73</v>
      </c>
      <c r="F29" s="117">
        <v>0.75</v>
      </c>
      <c r="G29" s="142" t="s">
        <v>17</v>
      </c>
      <c r="H29" s="98" t="s">
        <v>17</v>
      </c>
    </row>
    <row r="30" spans="1:9" ht="23.5" x14ac:dyDescent="0.35">
      <c r="C30" s="226" t="s">
        <v>174</v>
      </c>
      <c r="D30" s="260" t="s">
        <v>24</v>
      </c>
      <c r="E30" s="117">
        <v>0.17</v>
      </c>
      <c r="F30" s="117">
        <v>0.17</v>
      </c>
      <c r="G30" s="142" t="s">
        <v>17</v>
      </c>
      <c r="H30" s="98" t="s">
        <v>17</v>
      </c>
      <c r="I30" s="5" t="s">
        <v>256</v>
      </c>
    </row>
    <row r="31" spans="1:9" ht="23.5" x14ac:dyDescent="0.35">
      <c r="C31" s="226" t="s">
        <v>175</v>
      </c>
      <c r="D31" s="260" t="s">
        <v>24</v>
      </c>
      <c r="E31" s="117">
        <v>0.83</v>
      </c>
      <c r="F31" s="117">
        <v>0.83</v>
      </c>
      <c r="G31" s="142" t="s">
        <v>17</v>
      </c>
      <c r="H31" s="98" t="s">
        <v>17</v>
      </c>
      <c r="I31" s="5" t="s">
        <v>256</v>
      </c>
    </row>
    <row r="32" spans="1:9" ht="23.5" x14ac:dyDescent="0.35">
      <c r="C32" s="226" t="s">
        <v>176</v>
      </c>
      <c r="D32" s="260" t="s">
        <v>24</v>
      </c>
      <c r="E32" s="117">
        <v>0.38</v>
      </c>
      <c r="F32" s="117">
        <v>0.36</v>
      </c>
      <c r="G32" s="142" t="s">
        <v>17</v>
      </c>
      <c r="H32" s="98" t="s">
        <v>17</v>
      </c>
      <c r="I32" s="5" t="s">
        <v>257</v>
      </c>
    </row>
    <row r="33" spans="1:18" ht="23.5" x14ac:dyDescent="0.35">
      <c r="C33" s="226" t="s">
        <v>177</v>
      </c>
      <c r="D33" s="260" t="s">
        <v>24</v>
      </c>
      <c r="E33" s="117">
        <v>0.62</v>
      </c>
      <c r="F33" s="117">
        <v>0.64</v>
      </c>
      <c r="G33" s="142" t="s">
        <v>17</v>
      </c>
      <c r="H33" s="98" t="s">
        <v>17</v>
      </c>
      <c r="I33" s="5" t="s">
        <v>257</v>
      </c>
    </row>
    <row r="34" spans="1:18" ht="23.5" x14ac:dyDescent="0.35">
      <c r="C34" s="226" t="s">
        <v>178</v>
      </c>
      <c r="D34" s="260" t="s">
        <v>24</v>
      </c>
      <c r="E34" s="117">
        <v>0.35</v>
      </c>
      <c r="F34" s="117">
        <v>0.36</v>
      </c>
      <c r="G34" s="142" t="s">
        <v>17</v>
      </c>
      <c r="H34" s="98" t="s">
        <v>17</v>
      </c>
      <c r="I34" s="5" t="s">
        <v>258</v>
      </c>
    </row>
    <row r="35" spans="1:18" ht="23.5" x14ac:dyDescent="0.35">
      <c r="C35" s="226" t="s">
        <v>179</v>
      </c>
      <c r="D35" s="260" t="s">
        <v>24</v>
      </c>
      <c r="E35" s="117">
        <v>0.65</v>
      </c>
      <c r="F35" s="117">
        <v>0.64</v>
      </c>
      <c r="G35" s="142" t="s">
        <v>17</v>
      </c>
      <c r="H35" s="98" t="s">
        <v>17</v>
      </c>
      <c r="I35" s="5" t="s">
        <v>258</v>
      </c>
    </row>
    <row r="36" spans="1:18" ht="23.5" x14ac:dyDescent="0.35">
      <c r="C36" s="226" t="s">
        <v>180</v>
      </c>
      <c r="D36" s="260" t="s">
        <v>24</v>
      </c>
      <c r="E36" s="117">
        <v>0.24</v>
      </c>
      <c r="F36" s="117">
        <v>0.23</v>
      </c>
      <c r="G36" s="142" t="s">
        <v>17</v>
      </c>
      <c r="H36" s="98" t="s">
        <v>17</v>
      </c>
    </row>
    <row r="37" spans="1:18" ht="23.5" x14ac:dyDescent="0.35">
      <c r="C37" s="226" t="s">
        <v>181</v>
      </c>
      <c r="D37" s="260" t="s">
        <v>24</v>
      </c>
      <c r="E37" s="117">
        <v>0.76</v>
      </c>
      <c r="F37" s="117">
        <v>0.77</v>
      </c>
      <c r="G37" s="142" t="s">
        <v>17</v>
      </c>
      <c r="H37" s="98" t="s">
        <v>17</v>
      </c>
    </row>
    <row r="38" spans="1:18" x14ac:dyDescent="0.35">
      <c r="C38" s="226" t="s">
        <v>182</v>
      </c>
      <c r="D38" s="266" t="s">
        <v>24</v>
      </c>
      <c r="E38" s="119">
        <v>0.317</v>
      </c>
      <c r="F38" s="119">
        <v>0.27</v>
      </c>
      <c r="G38" s="115" t="s">
        <v>183</v>
      </c>
      <c r="H38" s="116"/>
      <c r="I38" s="5" t="s">
        <v>259</v>
      </c>
    </row>
    <row r="39" spans="1:18" ht="23.5" x14ac:dyDescent="0.35">
      <c r="A39" s="21"/>
      <c r="C39" s="226" t="s">
        <v>184</v>
      </c>
      <c r="D39" s="260" t="s">
        <v>55</v>
      </c>
      <c r="E39" s="114">
        <v>8</v>
      </c>
      <c r="F39" s="114">
        <v>10</v>
      </c>
      <c r="G39" s="142" t="s">
        <v>17</v>
      </c>
      <c r="H39" s="98" t="s">
        <v>17</v>
      </c>
    </row>
    <row r="40" spans="1:18" ht="23.5" x14ac:dyDescent="0.35">
      <c r="A40" s="21"/>
      <c r="C40" s="226" t="s">
        <v>185</v>
      </c>
      <c r="D40" s="260" t="s">
        <v>55</v>
      </c>
      <c r="E40" s="114">
        <v>4</v>
      </c>
      <c r="F40" s="114">
        <v>3</v>
      </c>
      <c r="G40" s="142" t="s">
        <v>17</v>
      </c>
      <c r="H40" s="98" t="s">
        <v>17</v>
      </c>
    </row>
    <row r="41" spans="1:18" ht="23.5" x14ac:dyDescent="0.35">
      <c r="C41" s="226" t="s">
        <v>186</v>
      </c>
      <c r="D41" s="260" t="s">
        <v>55</v>
      </c>
      <c r="E41" s="114">
        <v>10</v>
      </c>
      <c r="F41" s="114">
        <v>12</v>
      </c>
      <c r="G41" s="142" t="s">
        <v>17</v>
      </c>
      <c r="H41" s="98" t="s">
        <v>17</v>
      </c>
    </row>
    <row r="42" spans="1:18" ht="23.5" x14ac:dyDescent="0.35">
      <c r="C42" s="265" t="s">
        <v>187</v>
      </c>
      <c r="D42" s="262" t="s">
        <v>55</v>
      </c>
      <c r="E42" s="109">
        <v>2</v>
      </c>
      <c r="F42" s="109">
        <v>1</v>
      </c>
      <c r="G42" s="142" t="s">
        <v>17</v>
      </c>
      <c r="H42" s="98" t="s">
        <v>17</v>
      </c>
    </row>
    <row r="43" spans="1:18" x14ac:dyDescent="0.35">
      <c r="A43" s="167" t="s">
        <v>188</v>
      </c>
      <c r="B43" s="19"/>
      <c r="C43" s="290"/>
      <c r="D43" s="270"/>
      <c r="E43" s="168"/>
      <c r="F43" s="168"/>
      <c r="G43" s="60"/>
      <c r="H43" s="169"/>
    </row>
    <row r="44" spans="1:18" ht="23.5" x14ac:dyDescent="0.35">
      <c r="A44" s="21"/>
      <c r="C44" s="226" t="s">
        <v>189</v>
      </c>
      <c r="D44" s="260" t="s">
        <v>55</v>
      </c>
      <c r="E44" s="114">
        <v>6</v>
      </c>
      <c r="F44" s="114">
        <v>6</v>
      </c>
      <c r="G44" s="142" t="s">
        <v>17</v>
      </c>
      <c r="H44" s="98" t="s">
        <v>17</v>
      </c>
    </row>
    <row r="45" spans="1:18" ht="23.5" x14ac:dyDescent="0.35">
      <c r="A45" s="21"/>
      <c r="C45" s="226" t="s">
        <v>190</v>
      </c>
      <c r="D45" s="260" t="s">
        <v>55</v>
      </c>
      <c r="E45" s="114">
        <v>4</v>
      </c>
      <c r="F45" s="114">
        <v>4</v>
      </c>
      <c r="G45" s="142" t="s">
        <v>17</v>
      </c>
      <c r="H45" s="98" t="s">
        <v>17</v>
      </c>
    </row>
    <row r="46" spans="1:18" ht="23.5" x14ac:dyDescent="0.35">
      <c r="A46" s="21"/>
      <c r="C46" s="226" t="s">
        <v>191</v>
      </c>
      <c r="D46" s="260" t="s">
        <v>55</v>
      </c>
      <c r="E46" s="114">
        <v>3</v>
      </c>
      <c r="F46" s="114">
        <v>3</v>
      </c>
      <c r="G46" s="142" t="s">
        <v>17</v>
      </c>
      <c r="H46" s="98" t="s">
        <v>17</v>
      </c>
    </row>
    <row r="47" spans="1:18" ht="23.5" x14ac:dyDescent="0.35">
      <c r="A47" s="21"/>
      <c r="C47" s="226" t="s">
        <v>192</v>
      </c>
      <c r="D47" s="260" t="s">
        <v>55</v>
      </c>
      <c r="E47" s="114">
        <v>1</v>
      </c>
      <c r="F47" s="114">
        <v>1</v>
      </c>
      <c r="G47" s="142" t="s">
        <v>17</v>
      </c>
      <c r="H47" s="98" t="s">
        <v>17</v>
      </c>
      <c r="R47" s="142"/>
    </row>
    <row r="48" spans="1:18" ht="23.5" x14ac:dyDescent="0.35">
      <c r="A48" s="21"/>
      <c r="C48" s="226" t="s">
        <v>193</v>
      </c>
      <c r="D48" s="260" t="s">
        <v>55</v>
      </c>
      <c r="E48" s="114">
        <v>8</v>
      </c>
      <c r="F48" s="114">
        <v>8</v>
      </c>
      <c r="G48" s="142" t="s">
        <v>17</v>
      </c>
      <c r="H48" s="98" t="s">
        <v>17</v>
      </c>
    </row>
    <row r="49" spans="1:9" ht="23.5" x14ac:dyDescent="0.35">
      <c r="A49" s="21"/>
      <c r="C49" s="226" t="s">
        <v>194</v>
      </c>
      <c r="D49" s="260" t="s">
        <v>55</v>
      </c>
      <c r="E49" s="114">
        <v>2</v>
      </c>
      <c r="F49" s="114">
        <v>2</v>
      </c>
      <c r="G49" s="142" t="s">
        <v>17</v>
      </c>
      <c r="H49" s="98" t="s">
        <v>17</v>
      </c>
    </row>
    <row r="50" spans="1:9" ht="23.5" x14ac:dyDescent="0.35">
      <c r="A50" s="21"/>
      <c r="C50" s="226" t="s">
        <v>195</v>
      </c>
      <c r="D50" s="260" t="s">
        <v>55</v>
      </c>
      <c r="E50" s="114">
        <v>4</v>
      </c>
      <c r="F50" s="114">
        <v>4</v>
      </c>
      <c r="G50" s="142" t="s">
        <v>17</v>
      </c>
      <c r="H50" s="98" t="s">
        <v>17</v>
      </c>
    </row>
    <row r="51" spans="1:9" x14ac:dyDescent="0.35">
      <c r="C51" s="226" t="s">
        <v>196</v>
      </c>
      <c r="D51" s="260" t="s">
        <v>55</v>
      </c>
      <c r="E51" s="114">
        <v>0</v>
      </c>
      <c r="F51" s="114">
        <v>0</v>
      </c>
      <c r="G51" s="115"/>
      <c r="H51" s="116"/>
    </row>
    <row r="52" spans="1:9" ht="15.5" x14ac:dyDescent="0.35">
      <c r="A52" s="175" t="s">
        <v>197</v>
      </c>
      <c r="B52" s="19"/>
      <c r="C52" s="19"/>
      <c r="D52" s="149"/>
      <c r="E52" s="168"/>
      <c r="F52" s="168"/>
      <c r="G52" s="60"/>
      <c r="H52" s="169"/>
    </row>
    <row r="53" spans="1:9" ht="23.5" x14ac:dyDescent="0.35">
      <c r="C53" s="226" t="s">
        <v>198</v>
      </c>
      <c r="D53" s="260" t="s">
        <v>55</v>
      </c>
      <c r="E53" s="114">
        <v>75</v>
      </c>
      <c r="F53" s="114">
        <v>73</v>
      </c>
      <c r="G53" s="142" t="s">
        <v>17</v>
      </c>
      <c r="H53" s="220" t="s">
        <v>238</v>
      </c>
      <c r="I53" s="5" t="s">
        <v>262</v>
      </c>
    </row>
    <row r="54" spans="1:9" ht="23.5" x14ac:dyDescent="0.35">
      <c r="C54" s="226" t="s">
        <v>199</v>
      </c>
      <c r="D54" s="260" t="s">
        <v>24</v>
      </c>
      <c r="E54" s="119">
        <v>0.85</v>
      </c>
      <c r="F54" s="119">
        <v>0.84</v>
      </c>
      <c r="G54" s="142" t="s">
        <v>17</v>
      </c>
      <c r="H54" s="98" t="s">
        <v>17</v>
      </c>
    </row>
    <row r="55" spans="1:9" ht="23.5" x14ac:dyDescent="0.35">
      <c r="C55" s="226" t="s">
        <v>200</v>
      </c>
      <c r="D55" s="260" t="s">
        <v>55</v>
      </c>
      <c r="E55" s="114">
        <v>69</v>
      </c>
      <c r="F55" s="114">
        <v>68</v>
      </c>
      <c r="G55" s="142" t="s">
        <v>17</v>
      </c>
      <c r="H55" s="98" t="s">
        <v>17</v>
      </c>
    </row>
    <row r="56" spans="1:9" ht="23.5" x14ac:dyDescent="0.35">
      <c r="C56" s="226" t="s">
        <v>201</v>
      </c>
      <c r="D56" s="260" t="s">
        <v>55</v>
      </c>
      <c r="E56" s="114">
        <v>80</v>
      </c>
      <c r="F56" s="142" t="s">
        <v>17</v>
      </c>
      <c r="G56" s="142" t="s">
        <v>17</v>
      </c>
      <c r="H56" s="98" t="s">
        <v>17</v>
      </c>
    </row>
    <row r="57" spans="1:9" ht="23.5" x14ac:dyDescent="0.35">
      <c r="C57" s="226" t="s">
        <v>202</v>
      </c>
      <c r="D57" s="260" t="s">
        <v>55</v>
      </c>
      <c r="E57" s="114">
        <v>68</v>
      </c>
      <c r="F57" s="142" t="s">
        <v>17</v>
      </c>
      <c r="G57" s="142" t="s">
        <v>17</v>
      </c>
      <c r="H57" s="98" t="s">
        <v>17</v>
      </c>
    </row>
    <row r="58" spans="1:9" ht="23.5" x14ac:dyDescent="0.35">
      <c r="C58" s="226" t="s">
        <v>203</v>
      </c>
      <c r="D58" s="260" t="s">
        <v>55</v>
      </c>
      <c r="E58" s="114">
        <v>84</v>
      </c>
      <c r="F58" s="114">
        <v>82</v>
      </c>
      <c r="G58" s="142" t="s">
        <v>17</v>
      </c>
      <c r="H58" s="98" t="s">
        <v>17</v>
      </c>
    </row>
    <row r="59" spans="1:9" ht="23.5" x14ac:dyDescent="0.35">
      <c r="C59" s="226" t="s">
        <v>204</v>
      </c>
      <c r="D59" s="260" t="s">
        <v>55</v>
      </c>
      <c r="E59" s="114">
        <v>72</v>
      </c>
      <c r="F59" s="114">
        <v>70</v>
      </c>
      <c r="G59" s="142" t="s">
        <v>17</v>
      </c>
      <c r="H59" s="98" t="s">
        <v>17</v>
      </c>
    </row>
    <row r="60" spans="1:9" ht="23.5" x14ac:dyDescent="0.35">
      <c r="C60" s="265" t="s">
        <v>205</v>
      </c>
      <c r="D60" s="262" t="s">
        <v>55</v>
      </c>
      <c r="E60" s="109">
        <v>77</v>
      </c>
      <c r="F60" s="109">
        <v>75</v>
      </c>
      <c r="G60" s="142" t="s">
        <v>17</v>
      </c>
      <c r="H60" s="98" t="s">
        <v>17</v>
      </c>
    </row>
    <row r="61" spans="1:9" ht="15.5" x14ac:dyDescent="0.35">
      <c r="A61" s="175" t="s">
        <v>206</v>
      </c>
      <c r="B61" s="19"/>
      <c r="C61" s="19"/>
      <c r="D61" s="149"/>
      <c r="E61" s="168"/>
      <c r="F61" s="168"/>
      <c r="G61" s="60"/>
      <c r="H61" s="169"/>
    </row>
    <row r="62" spans="1:9" ht="23.5" x14ac:dyDescent="0.35">
      <c r="C62" s="261" t="s">
        <v>207</v>
      </c>
      <c r="D62" s="260" t="s">
        <v>24</v>
      </c>
      <c r="E62" s="117">
        <v>0.75</v>
      </c>
      <c r="F62" s="119">
        <v>0.7</v>
      </c>
      <c r="G62" s="190">
        <v>0.7</v>
      </c>
      <c r="H62" s="142" t="s">
        <v>17</v>
      </c>
      <c r="I62" s="5" t="s">
        <v>263</v>
      </c>
    </row>
    <row r="63" spans="1:9" ht="23.5" x14ac:dyDescent="0.35">
      <c r="C63" s="265" t="s">
        <v>208</v>
      </c>
      <c r="D63" s="262" t="s">
        <v>24</v>
      </c>
      <c r="E63" s="112">
        <v>0.16900000000000001</v>
      </c>
      <c r="F63" s="112">
        <v>0.245</v>
      </c>
      <c r="G63" s="142" t="s">
        <v>17</v>
      </c>
      <c r="H63" s="98" t="s">
        <v>17</v>
      </c>
      <c r="I63" s="5" t="s">
        <v>264</v>
      </c>
    </row>
    <row r="64" spans="1:9" ht="23.5" x14ac:dyDescent="0.35">
      <c r="C64" s="226" t="s">
        <v>209</v>
      </c>
      <c r="D64" s="260" t="s">
        <v>24</v>
      </c>
      <c r="E64" s="121">
        <v>8.9432989690721651E-2</v>
      </c>
      <c r="F64" s="120">
        <v>0.125</v>
      </c>
      <c r="G64" s="142" t="s">
        <v>17</v>
      </c>
      <c r="H64" s="98" t="s">
        <v>17</v>
      </c>
    </row>
    <row r="65" spans="1:9" ht="23.5" x14ac:dyDescent="0.35">
      <c r="C65" s="226" t="s">
        <v>210</v>
      </c>
      <c r="D65" s="260" t="s">
        <v>24</v>
      </c>
      <c r="E65" s="120">
        <v>0.13700000000000001</v>
      </c>
      <c r="F65" s="120">
        <v>0.20200000000000001</v>
      </c>
      <c r="G65" s="142" t="s">
        <v>17</v>
      </c>
      <c r="H65" s="98" t="s">
        <v>17</v>
      </c>
    </row>
    <row r="66" spans="1:9" ht="23.5" x14ac:dyDescent="0.35">
      <c r="C66" s="265" t="s">
        <v>211</v>
      </c>
      <c r="D66" s="262" t="s">
        <v>55</v>
      </c>
      <c r="E66" s="179">
        <v>323</v>
      </c>
      <c r="F66" s="179">
        <v>278</v>
      </c>
      <c r="G66" s="142" t="s">
        <v>17</v>
      </c>
      <c r="H66" s="98" t="s">
        <v>17</v>
      </c>
      <c r="I66" s="5" t="s">
        <v>265</v>
      </c>
    </row>
    <row r="67" spans="1:9" ht="15.5" x14ac:dyDescent="0.35">
      <c r="A67" s="175" t="s">
        <v>212</v>
      </c>
      <c r="B67" s="19"/>
      <c r="C67" s="19"/>
      <c r="D67" s="149"/>
      <c r="E67" s="180"/>
      <c r="F67" s="180"/>
      <c r="G67" s="180"/>
      <c r="H67" s="169"/>
    </row>
    <row r="68" spans="1:9" x14ac:dyDescent="0.35">
      <c r="A68" s="310"/>
      <c r="C68" s="261" t="s">
        <v>213</v>
      </c>
      <c r="D68" s="260" t="s">
        <v>55</v>
      </c>
      <c r="E68" s="114">
        <v>0.44</v>
      </c>
      <c r="F68" s="114">
        <v>0.41</v>
      </c>
      <c r="G68" s="114" t="s">
        <v>214</v>
      </c>
      <c r="H68" s="220" t="s">
        <v>238</v>
      </c>
      <c r="I68" s="5" t="s">
        <v>267</v>
      </c>
    </row>
    <row r="69" spans="1:9" ht="23.5" x14ac:dyDescent="0.35">
      <c r="A69" s="310"/>
      <c r="C69" s="261" t="s">
        <v>215</v>
      </c>
      <c r="D69" s="260" t="s">
        <v>55</v>
      </c>
      <c r="E69" s="114">
        <v>71</v>
      </c>
      <c r="F69" s="114">
        <v>64</v>
      </c>
      <c r="G69" s="16" t="s">
        <v>17</v>
      </c>
      <c r="H69" s="98" t="s">
        <v>17</v>
      </c>
    </row>
    <row r="70" spans="1:9" ht="23.5" x14ac:dyDescent="0.35">
      <c r="A70" s="310"/>
      <c r="C70" s="261" t="s">
        <v>216</v>
      </c>
      <c r="D70" s="260" t="s">
        <v>55</v>
      </c>
      <c r="E70" s="114">
        <v>0.21</v>
      </c>
      <c r="F70" s="114">
        <v>0.14000000000000001</v>
      </c>
      <c r="G70" s="16" t="s">
        <v>17</v>
      </c>
      <c r="H70" s="98" t="s">
        <v>17</v>
      </c>
      <c r="I70" s="5" t="s">
        <v>266</v>
      </c>
    </row>
    <row r="71" spans="1:9" ht="23.5" x14ac:dyDescent="0.35">
      <c r="A71" s="310"/>
      <c r="C71" s="261" t="s">
        <v>217</v>
      </c>
      <c r="D71" s="260" t="s">
        <v>55</v>
      </c>
      <c r="E71" s="114">
        <v>0</v>
      </c>
      <c r="F71" s="114">
        <v>0</v>
      </c>
      <c r="G71" s="16" t="s">
        <v>17</v>
      </c>
      <c r="H71" s="98" t="s">
        <v>17</v>
      </c>
    </row>
    <row r="72" spans="1:9" ht="23.5" x14ac:dyDescent="0.35">
      <c r="A72" s="310"/>
      <c r="C72" s="265" t="s">
        <v>218</v>
      </c>
      <c r="D72" s="260" t="s">
        <v>55</v>
      </c>
      <c r="E72" s="114">
        <v>0</v>
      </c>
      <c r="F72" s="114">
        <v>0</v>
      </c>
      <c r="G72" s="16" t="s">
        <v>17</v>
      </c>
      <c r="H72" s="98" t="s">
        <v>17</v>
      </c>
    </row>
    <row r="73" spans="1:9" ht="23.5" x14ac:dyDescent="0.35">
      <c r="A73" s="310"/>
      <c r="C73" s="261" t="s">
        <v>219</v>
      </c>
      <c r="D73" s="262" t="s">
        <v>55</v>
      </c>
      <c r="E73" s="178">
        <v>17135</v>
      </c>
      <c r="F73" s="257">
        <v>13000</v>
      </c>
      <c r="G73" s="142" t="s">
        <v>17</v>
      </c>
      <c r="H73" s="98" t="s">
        <v>17</v>
      </c>
    </row>
    <row r="74" spans="1:9" ht="15.5" x14ac:dyDescent="0.35">
      <c r="A74" s="185" t="s">
        <v>220</v>
      </c>
      <c r="B74" s="183"/>
      <c r="C74" s="290"/>
      <c r="D74" s="291"/>
      <c r="E74" s="184"/>
      <c r="F74" s="168"/>
      <c r="G74" s="168"/>
      <c r="H74" s="169"/>
    </row>
    <row r="75" spans="1:9" s="6" customFormat="1" ht="23.5" x14ac:dyDescent="0.35">
      <c r="A75" s="311"/>
      <c r="B75" s="182"/>
      <c r="C75" s="263" t="s">
        <v>36</v>
      </c>
      <c r="D75" s="262" t="s">
        <v>150</v>
      </c>
      <c r="E75" s="262">
        <v>43</v>
      </c>
      <c r="F75" s="109" t="s">
        <v>95</v>
      </c>
      <c r="G75" s="142" t="s">
        <v>17</v>
      </c>
      <c r="H75" s="98" t="s">
        <v>17</v>
      </c>
    </row>
    <row r="76" spans="1:9" s="6" customFormat="1" ht="23.5" x14ac:dyDescent="0.35">
      <c r="A76" s="311"/>
      <c r="B76" s="113"/>
      <c r="C76" s="264" t="s">
        <v>151</v>
      </c>
      <c r="D76" s="260" t="s">
        <v>150</v>
      </c>
      <c r="E76" s="260">
        <v>5</v>
      </c>
      <c r="F76" s="114" t="s">
        <v>95</v>
      </c>
      <c r="G76" s="142" t="s">
        <v>17</v>
      </c>
      <c r="H76" s="98" t="s">
        <v>17</v>
      </c>
    </row>
    <row r="77" spans="1:9" s="6" customFormat="1" ht="23.5" x14ac:dyDescent="0.35">
      <c r="A77" s="311"/>
      <c r="B77" s="113"/>
      <c r="C77" s="264" t="s">
        <v>39</v>
      </c>
      <c r="D77" s="260" t="s">
        <v>150</v>
      </c>
      <c r="E77" s="260">
        <v>14</v>
      </c>
      <c r="F77" s="114" t="s">
        <v>95</v>
      </c>
      <c r="G77" s="142" t="s">
        <v>17</v>
      </c>
      <c r="H77" s="98" t="s">
        <v>17</v>
      </c>
    </row>
    <row r="78" spans="1:9" s="6" customFormat="1" ht="23.5" x14ac:dyDescent="0.35">
      <c r="A78" s="311"/>
      <c r="B78" s="113"/>
      <c r="C78" s="264" t="s">
        <v>152</v>
      </c>
      <c r="D78" s="260" t="s">
        <v>150</v>
      </c>
      <c r="E78" s="260">
        <v>9</v>
      </c>
      <c r="F78" s="114" t="s">
        <v>95</v>
      </c>
      <c r="G78" s="142" t="s">
        <v>17</v>
      </c>
      <c r="H78" s="98" t="s">
        <v>17</v>
      </c>
    </row>
    <row r="79" spans="1:9" ht="15" customHeight="1" x14ac:dyDescent="0.35">
      <c r="A79" s="192" t="s">
        <v>221</v>
      </c>
      <c r="B79" s="170"/>
      <c r="C79" s="292"/>
      <c r="D79" s="293"/>
      <c r="E79" s="181"/>
      <c r="F79" s="181"/>
      <c r="G79" s="181"/>
      <c r="H79" s="196"/>
    </row>
    <row r="80" spans="1:9" ht="15" customHeight="1" x14ac:dyDescent="0.35">
      <c r="A80" s="170"/>
      <c r="B80" s="170"/>
      <c r="C80" s="294" t="s">
        <v>222</v>
      </c>
      <c r="D80" s="295" t="s">
        <v>223</v>
      </c>
      <c r="E80" s="181" t="s">
        <v>224</v>
      </c>
      <c r="F80" s="181" t="s">
        <v>95</v>
      </c>
      <c r="G80" s="171" t="s">
        <v>17</v>
      </c>
      <c r="H80" s="193" t="s">
        <v>17</v>
      </c>
    </row>
    <row r="81" spans="1:8" ht="15" customHeight="1" x14ac:dyDescent="0.35">
      <c r="A81" s="172"/>
      <c r="B81" s="172"/>
      <c r="C81" s="296" t="s">
        <v>225</v>
      </c>
      <c r="D81" s="297" t="s">
        <v>55</v>
      </c>
      <c r="E81" s="297">
        <v>11</v>
      </c>
      <c r="F81" s="173" t="s">
        <v>95</v>
      </c>
      <c r="G81" s="194" t="s">
        <v>17</v>
      </c>
      <c r="H81" s="195" t="s">
        <v>17</v>
      </c>
    </row>
    <row r="82" spans="1:8" ht="15" customHeight="1" x14ac:dyDescent="0.35">
      <c r="C82" s="224"/>
      <c r="D82" s="224"/>
      <c r="E82" s="109"/>
      <c r="G82" s="109"/>
    </row>
    <row r="83" spans="1:8" ht="15" customHeight="1" x14ac:dyDescent="0.35">
      <c r="C83" s="224"/>
      <c r="D83" s="224"/>
      <c r="E83" s="109"/>
      <c r="G83" s="109"/>
    </row>
    <row r="84" spans="1:8" ht="15" customHeight="1" x14ac:dyDescent="0.35">
      <c r="A84" s="211" t="s">
        <v>226</v>
      </c>
      <c r="C84" s="224"/>
      <c r="D84" s="224"/>
      <c r="E84" s="109"/>
      <c r="G84" s="109"/>
    </row>
    <row r="85" spans="1:8" ht="15" customHeight="1" x14ac:dyDescent="0.35">
      <c r="A85" s="188" t="s">
        <v>4</v>
      </c>
      <c r="B85" s="188"/>
      <c r="C85" s="292"/>
      <c r="D85" s="189" t="s">
        <v>5</v>
      </c>
      <c r="E85" s="189">
        <v>2024</v>
      </c>
      <c r="F85" s="189">
        <v>2023</v>
      </c>
      <c r="G85" s="189" t="s">
        <v>8</v>
      </c>
      <c r="H85" s="189" t="s">
        <v>10</v>
      </c>
    </row>
    <row r="86" spans="1:8" ht="15" customHeight="1" x14ac:dyDescent="0.35">
      <c r="A86" s="185" t="s">
        <v>227</v>
      </c>
      <c r="B86" s="19"/>
      <c r="C86" s="290"/>
      <c r="D86" s="290"/>
      <c r="E86" s="168"/>
      <c r="F86" s="168"/>
      <c r="G86" s="168"/>
      <c r="H86" s="19"/>
    </row>
    <row r="87" spans="1:8" ht="15" customHeight="1" x14ac:dyDescent="0.35">
      <c r="C87" s="224" t="s">
        <v>228</v>
      </c>
      <c r="D87" s="224" t="s">
        <v>55</v>
      </c>
      <c r="E87" s="109">
        <v>283</v>
      </c>
      <c r="F87" s="109">
        <v>299</v>
      </c>
      <c r="G87" s="142" t="s">
        <v>17</v>
      </c>
      <c r="H87" s="98" t="s">
        <v>17</v>
      </c>
    </row>
    <row r="88" spans="1:8" ht="15" customHeight="1" x14ac:dyDescent="0.35">
      <c r="C88" s="224" t="s">
        <v>229</v>
      </c>
      <c r="D88" s="224" t="s">
        <v>24</v>
      </c>
      <c r="E88" s="190">
        <v>0.38</v>
      </c>
      <c r="F88" s="190">
        <v>0.23</v>
      </c>
      <c r="G88" s="142" t="s">
        <v>17</v>
      </c>
      <c r="H88" s="98" t="s">
        <v>17</v>
      </c>
    </row>
    <row r="89" spans="1:8" ht="15" customHeight="1" x14ac:dyDescent="0.35">
      <c r="A89" s="192" t="s">
        <v>230</v>
      </c>
      <c r="B89" s="170"/>
      <c r="C89" s="292"/>
      <c r="D89" s="292"/>
      <c r="E89" s="181"/>
      <c r="F89" s="181"/>
      <c r="G89" s="181"/>
      <c r="H89" s="170"/>
    </row>
    <row r="90" spans="1:8" ht="15" customHeight="1" x14ac:dyDescent="0.35">
      <c r="A90" s="19"/>
      <c r="B90" s="19"/>
      <c r="C90" s="290" t="s">
        <v>231</v>
      </c>
      <c r="D90" s="290" t="s">
        <v>232</v>
      </c>
      <c r="E90" s="168">
        <v>0</v>
      </c>
      <c r="F90" s="168">
        <v>0</v>
      </c>
      <c r="G90" s="176" t="s">
        <v>17</v>
      </c>
      <c r="H90" s="191" t="s">
        <v>17</v>
      </c>
    </row>
  </sheetData>
  <mergeCells count="2">
    <mergeCell ref="A68:A73"/>
    <mergeCell ref="A75:A7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4058A-0887-49D6-8A0E-F7DDA3BD969A}">
  <dimension ref="A7:BB259"/>
  <sheetViews>
    <sheetView topLeftCell="A35" zoomScale="55" workbookViewId="0">
      <selection activeCell="G27" sqref="G27"/>
    </sheetView>
  </sheetViews>
  <sheetFormatPr defaultRowHeight="14.5" x14ac:dyDescent="0.35"/>
  <cols>
    <col min="1" max="1" width="10.453125" style="5" customWidth="1"/>
    <col min="2" max="2" width="75.7265625" style="5" customWidth="1"/>
    <col min="3" max="3" width="97.453125" style="5" customWidth="1"/>
    <col min="4" max="4" width="29.7265625" style="6" bestFit="1" customWidth="1"/>
    <col min="5" max="5" width="12.453125" style="5" customWidth="1"/>
    <col min="6" max="6" width="13.1796875" style="5" customWidth="1"/>
    <col min="7" max="7" width="23.7265625" style="73" customWidth="1"/>
    <col min="8" max="8" width="16.54296875" style="5" customWidth="1"/>
    <col min="9" max="9" width="29.81640625" style="5" customWidth="1"/>
    <col min="10" max="54" width="9.1796875" style="5"/>
  </cols>
  <sheetData>
    <row r="7" spans="1:9" ht="17.5" x14ac:dyDescent="0.35">
      <c r="A7" s="4" t="s">
        <v>0</v>
      </c>
    </row>
    <row r="8" spans="1:9" ht="17.5" x14ac:dyDescent="0.35">
      <c r="A8" s="4" t="s">
        <v>1</v>
      </c>
    </row>
    <row r="10" spans="1:9" x14ac:dyDescent="0.35">
      <c r="A10" s="7" t="s">
        <v>2</v>
      </c>
    </row>
    <row r="11" spans="1:9" x14ac:dyDescent="0.35">
      <c r="A11" s="7"/>
      <c r="B11" s="7"/>
      <c r="C11" s="7"/>
      <c r="D11" s="7"/>
      <c r="E11" s="7"/>
      <c r="F11" s="7"/>
      <c r="G11" s="72"/>
      <c r="H11" s="7"/>
      <c r="I11" s="7"/>
    </row>
    <row r="13" spans="1:9" ht="17.5" x14ac:dyDescent="0.35">
      <c r="A13" s="8" t="s">
        <v>233</v>
      </c>
    </row>
    <row r="14" spans="1:9" ht="15" x14ac:dyDescent="0.35">
      <c r="A14" s="91"/>
      <c r="B14" s="92"/>
      <c r="C14" s="92" t="s">
        <v>4</v>
      </c>
      <c r="D14" s="93" t="s">
        <v>5</v>
      </c>
      <c r="E14" s="93" t="s">
        <v>6</v>
      </c>
      <c r="F14" s="93" t="s">
        <v>7</v>
      </c>
      <c r="G14" s="94" t="s">
        <v>8</v>
      </c>
      <c r="H14" s="93" t="s">
        <v>10</v>
      </c>
      <c r="I14" s="95" t="s">
        <v>11</v>
      </c>
    </row>
    <row r="15" spans="1:9" ht="15.5" x14ac:dyDescent="0.35">
      <c r="A15" s="96" t="s">
        <v>234</v>
      </c>
      <c r="B15" s="21"/>
      <c r="C15" s="21"/>
      <c r="D15" s="10"/>
      <c r="I15" s="26"/>
    </row>
    <row r="16" spans="1:9" ht="23.5" x14ac:dyDescent="0.35">
      <c r="A16" s="303"/>
      <c r="B16" s="61" t="s">
        <v>13</v>
      </c>
      <c r="C16" s="49" t="s">
        <v>14</v>
      </c>
      <c r="D16" s="22" t="s">
        <v>15</v>
      </c>
      <c r="E16" s="23">
        <v>85589</v>
      </c>
      <c r="F16" s="23">
        <v>93425</v>
      </c>
      <c r="G16" s="75" t="s">
        <v>16</v>
      </c>
      <c r="H16" s="43" t="s">
        <v>17</v>
      </c>
      <c r="I16" s="97" t="s">
        <v>17</v>
      </c>
    </row>
    <row r="17" spans="1:9" ht="23.5" x14ac:dyDescent="0.35">
      <c r="A17" s="304"/>
      <c r="B17" s="62" t="s">
        <v>13</v>
      </c>
      <c r="C17" s="34" t="s">
        <v>18</v>
      </c>
      <c r="D17" s="31" t="s">
        <v>19</v>
      </c>
      <c r="E17" s="32">
        <v>0.28000000000000003</v>
      </c>
      <c r="F17" s="32">
        <v>0.28999999999999998</v>
      </c>
      <c r="G17" s="43" t="s">
        <v>17</v>
      </c>
      <c r="H17" s="43" t="s">
        <v>17</v>
      </c>
      <c r="I17" s="97" t="s">
        <v>17</v>
      </c>
    </row>
    <row r="18" spans="1:9" ht="23.5" x14ac:dyDescent="0.35">
      <c r="A18" s="304"/>
      <c r="B18" s="63" t="s">
        <v>13</v>
      </c>
      <c r="C18" s="27" t="s">
        <v>20</v>
      </c>
      <c r="D18" s="10" t="s">
        <v>15</v>
      </c>
      <c r="E18" s="9">
        <v>44168</v>
      </c>
      <c r="F18" s="9">
        <v>46778</v>
      </c>
      <c r="G18" s="43" t="s">
        <v>17</v>
      </c>
      <c r="H18" s="43" t="s">
        <v>17</v>
      </c>
      <c r="I18" s="97" t="s">
        <v>17</v>
      </c>
    </row>
    <row r="19" spans="1:9" ht="23.5" x14ac:dyDescent="0.35">
      <c r="A19" s="304"/>
      <c r="B19" s="62" t="s">
        <v>13</v>
      </c>
      <c r="C19" s="34" t="s">
        <v>21</v>
      </c>
      <c r="D19" s="31" t="s">
        <v>19</v>
      </c>
      <c r="E19" s="32">
        <v>0.72</v>
      </c>
      <c r="F19" s="32">
        <v>0.71</v>
      </c>
      <c r="G19" s="74" t="s">
        <v>22</v>
      </c>
      <c r="H19" s="16" t="s">
        <v>17</v>
      </c>
      <c r="I19" s="98" t="s">
        <v>17</v>
      </c>
    </row>
    <row r="20" spans="1:9" ht="23.5" x14ac:dyDescent="0.35">
      <c r="A20" s="304"/>
      <c r="B20" s="63" t="s">
        <v>13</v>
      </c>
      <c r="C20" s="27" t="s">
        <v>23</v>
      </c>
      <c r="D20" s="10" t="s">
        <v>24</v>
      </c>
      <c r="E20" s="9">
        <v>37</v>
      </c>
      <c r="F20" s="9">
        <v>36</v>
      </c>
      <c r="G20" s="43" t="s">
        <v>17</v>
      </c>
      <c r="H20" s="43" t="s">
        <v>17</v>
      </c>
      <c r="I20" s="97" t="s">
        <v>17</v>
      </c>
    </row>
    <row r="21" spans="1:9" ht="23.5" x14ac:dyDescent="0.35">
      <c r="A21" s="304"/>
      <c r="B21" s="62" t="s">
        <v>13</v>
      </c>
      <c r="C21" s="34" t="s">
        <v>25</v>
      </c>
      <c r="D21" s="31" t="s">
        <v>26</v>
      </c>
      <c r="E21" s="214">
        <v>78.5</v>
      </c>
      <c r="F21" s="214">
        <v>90.1</v>
      </c>
      <c r="G21" s="16" t="s">
        <v>17</v>
      </c>
      <c r="H21" s="16"/>
      <c r="I21" s="98"/>
    </row>
    <row r="22" spans="1:9" ht="23.5" x14ac:dyDescent="0.35">
      <c r="A22" s="305"/>
      <c r="B22" s="64" t="s">
        <v>13</v>
      </c>
      <c r="C22" s="28" t="s">
        <v>25</v>
      </c>
      <c r="D22" s="29" t="s">
        <v>27</v>
      </c>
      <c r="E22" s="215">
        <v>74.599999999999994</v>
      </c>
      <c r="F22" s="215">
        <v>87.3</v>
      </c>
      <c r="G22" s="43" t="s">
        <v>17</v>
      </c>
      <c r="H22" s="43" t="s">
        <v>17</v>
      </c>
      <c r="I22" s="97" t="s">
        <v>17</v>
      </c>
    </row>
    <row r="23" spans="1:9" ht="23.5" x14ac:dyDescent="0.35">
      <c r="A23" s="309"/>
      <c r="B23" s="34" t="s">
        <v>28</v>
      </c>
      <c r="C23" s="34" t="s">
        <v>29</v>
      </c>
      <c r="D23" s="31" t="s">
        <v>15</v>
      </c>
      <c r="E23" s="35">
        <v>24058</v>
      </c>
      <c r="F23" s="35">
        <v>29410</v>
      </c>
      <c r="G23" s="43" t="s">
        <v>17</v>
      </c>
      <c r="H23" s="43" t="s">
        <v>17</v>
      </c>
      <c r="I23" s="97" t="s">
        <v>17</v>
      </c>
    </row>
    <row r="24" spans="1:9" ht="23.5" x14ac:dyDescent="0.35">
      <c r="A24" s="309"/>
      <c r="B24" s="27" t="s">
        <v>28</v>
      </c>
      <c r="C24" s="27" t="s">
        <v>30</v>
      </c>
      <c r="D24" s="10" t="s">
        <v>15</v>
      </c>
      <c r="E24" s="9">
        <v>174</v>
      </c>
      <c r="F24" s="9">
        <v>200</v>
      </c>
      <c r="G24" s="16" t="s">
        <v>17</v>
      </c>
      <c r="H24" s="16" t="s">
        <v>17</v>
      </c>
      <c r="I24" s="98" t="s">
        <v>17</v>
      </c>
    </row>
    <row r="25" spans="1:9" ht="23.5" x14ac:dyDescent="0.35">
      <c r="A25" s="309"/>
      <c r="B25" s="65" t="s">
        <v>28</v>
      </c>
      <c r="C25" s="34" t="s">
        <v>31</v>
      </c>
      <c r="D25" s="31" t="s">
        <v>15</v>
      </c>
      <c r="E25" s="35">
        <v>493</v>
      </c>
      <c r="F25" s="35">
        <v>503</v>
      </c>
      <c r="G25" s="43" t="s">
        <v>17</v>
      </c>
      <c r="H25" s="43" t="s">
        <v>17</v>
      </c>
      <c r="I25" s="97" t="s">
        <v>17</v>
      </c>
    </row>
    <row r="26" spans="1:9" ht="23.5" x14ac:dyDescent="0.35">
      <c r="A26" s="309"/>
      <c r="B26" s="34" t="s">
        <v>28</v>
      </c>
      <c r="C26" s="34" t="s">
        <v>32</v>
      </c>
      <c r="D26" s="31" t="s">
        <v>15</v>
      </c>
      <c r="E26" s="35">
        <v>16695</v>
      </c>
      <c r="F26" s="35">
        <v>16534</v>
      </c>
      <c r="G26" s="43" t="s">
        <v>17</v>
      </c>
      <c r="H26" s="43" t="s">
        <v>17</v>
      </c>
      <c r="I26" s="97" t="s">
        <v>17</v>
      </c>
    </row>
    <row r="27" spans="1:9" ht="23.5" x14ac:dyDescent="0.35">
      <c r="A27" s="309"/>
      <c r="B27" s="27" t="s">
        <v>28</v>
      </c>
      <c r="C27" s="27" t="s">
        <v>33</v>
      </c>
      <c r="D27" s="10" t="s">
        <v>15</v>
      </c>
      <c r="E27" s="9">
        <v>1</v>
      </c>
      <c r="F27" s="9">
        <v>0</v>
      </c>
      <c r="G27" s="16" t="s">
        <v>17</v>
      </c>
      <c r="H27" s="16" t="s">
        <v>17</v>
      </c>
      <c r="I27" s="98" t="s">
        <v>17</v>
      </c>
    </row>
    <row r="28" spans="1:9" ht="15.5" x14ac:dyDescent="0.35">
      <c r="A28" s="100" t="s">
        <v>235</v>
      </c>
      <c r="B28" s="50"/>
      <c r="C28" s="50"/>
      <c r="D28" s="18"/>
      <c r="E28" s="20"/>
      <c r="F28" s="20"/>
      <c r="G28" s="76"/>
      <c r="H28" s="19"/>
      <c r="I28" s="101"/>
    </row>
    <row r="29" spans="1:9" ht="23.5" x14ac:dyDescent="0.35">
      <c r="A29" s="96"/>
      <c r="B29" s="27" t="s">
        <v>61</v>
      </c>
      <c r="C29" s="27" t="s">
        <v>62</v>
      </c>
      <c r="D29" s="14" t="s">
        <v>47</v>
      </c>
      <c r="E29" s="11">
        <v>9008.6020000000008</v>
      </c>
      <c r="F29" s="11">
        <v>9928.4599999999991</v>
      </c>
      <c r="G29" s="43" t="s">
        <v>17</v>
      </c>
      <c r="H29" s="43" t="s">
        <v>17</v>
      </c>
      <c r="I29" s="97" t="s">
        <v>17</v>
      </c>
    </row>
    <row r="30" spans="1:9" ht="23.5" x14ac:dyDescent="0.35">
      <c r="A30" s="96"/>
      <c r="B30" s="65" t="s">
        <v>61</v>
      </c>
      <c r="C30" s="34" t="s">
        <v>63</v>
      </c>
      <c r="D30" s="39" t="s">
        <v>47</v>
      </c>
      <c r="E30" s="11">
        <v>8286.8019999999997</v>
      </c>
      <c r="F30" s="11">
        <v>11115.77</v>
      </c>
      <c r="G30" s="43" t="s">
        <v>17</v>
      </c>
      <c r="H30" s="43" t="s">
        <v>17</v>
      </c>
      <c r="I30" s="97" t="s">
        <v>17</v>
      </c>
    </row>
    <row r="31" spans="1:9" ht="23.5" x14ac:dyDescent="0.35">
      <c r="A31" s="96"/>
      <c r="B31" s="34" t="s">
        <v>61</v>
      </c>
      <c r="C31" s="52" t="s">
        <v>65</v>
      </c>
      <c r="D31" s="41" t="s">
        <v>47</v>
      </c>
      <c r="E31" s="11">
        <f>SUM(E34:E43)</f>
        <v>285081</v>
      </c>
      <c r="F31" s="11"/>
      <c r="G31" s="43" t="s">
        <v>17</v>
      </c>
      <c r="H31" s="43" t="s">
        <v>17</v>
      </c>
      <c r="I31" s="97" t="s">
        <v>17</v>
      </c>
    </row>
    <row r="32" spans="1:9" ht="23.5" x14ac:dyDescent="0.35">
      <c r="A32" s="96"/>
      <c r="B32" s="65" t="s">
        <v>61</v>
      </c>
      <c r="C32" s="34" t="s">
        <v>69</v>
      </c>
      <c r="D32" s="39" t="s">
        <v>47</v>
      </c>
      <c r="E32" s="36">
        <f>SUM(E29:E31)</f>
        <v>302376.40399999998</v>
      </c>
      <c r="F32" s="36"/>
      <c r="G32" s="43" t="s">
        <v>17</v>
      </c>
      <c r="H32" s="43" t="s">
        <v>17</v>
      </c>
      <c r="I32" s="97" t="s">
        <v>17</v>
      </c>
    </row>
    <row r="33" spans="1:9" ht="23.5" x14ac:dyDescent="0.35">
      <c r="A33" s="96"/>
      <c r="B33" s="65" t="s">
        <v>61</v>
      </c>
      <c r="C33" s="136" t="s">
        <v>236</v>
      </c>
      <c r="D33" s="39" t="s">
        <v>47</v>
      </c>
      <c r="E33" s="12">
        <f>SUM(E29:E30)</f>
        <v>17295.404000000002</v>
      </c>
      <c r="F33" s="12">
        <v>21044.23</v>
      </c>
      <c r="G33" s="43" t="s">
        <v>17</v>
      </c>
      <c r="H33" s="43" t="s">
        <v>17</v>
      </c>
      <c r="I33" s="97" t="s">
        <v>17</v>
      </c>
    </row>
    <row r="34" spans="1:9" ht="23.5" x14ac:dyDescent="0.35">
      <c r="A34" s="129"/>
      <c r="B34" s="146" t="s">
        <v>84</v>
      </c>
      <c r="C34" s="136" t="s">
        <v>85</v>
      </c>
      <c r="D34" s="152" t="s">
        <v>47</v>
      </c>
      <c r="E34" s="141">
        <v>194000</v>
      </c>
      <c r="F34" s="141">
        <v>158000</v>
      </c>
      <c r="G34" s="43" t="s">
        <v>17</v>
      </c>
      <c r="H34" s="43" t="s">
        <v>17</v>
      </c>
      <c r="I34" s="97" t="s">
        <v>17</v>
      </c>
    </row>
    <row r="35" spans="1:9" ht="23.5" x14ac:dyDescent="0.35">
      <c r="A35" s="129"/>
      <c r="B35" s="140" t="s">
        <v>84</v>
      </c>
      <c r="C35" s="140" t="s">
        <v>86</v>
      </c>
      <c r="D35" s="152" t="s">
        <v>47</v>
      </c>
      <c r="E35" s="141">
        <v>4434</v>
      </c>
      <c r="F35" s="43" t="s">
        <v>17</v>
      </c>
      <c r="G35" s="43" t="s">
        <v>17</v>
      </c>
      <c r="H35" s="43" t="s">
        <v>17</v>
      </c>
      <c r="I35" s="97" t="s">
        <v>17</v>
      </c>
    </row>
    <row r="36" spans="1:9" ht="23.5" x14ac:dyDescent="0.35">
      <c r="A36" s="129"/>
      <c r="B36" s="146" t="s">
        <v>84</v>
      </c>
      <c r="C36" s="136" t="s">
        <v>87</v>
      </c>
      <c r="D36" s="152" t="s">
        <v>47</v>
      </c>
      <c r="E36" s="141">
        <v>5300</v>
      </c>
      <c r="F36" s="43" t="s">
        <v>17</v>
      </c>
      <c r="G36" s="43" t="s">
        <v>17</v>
      </c>
      <c r="H36" s="43" t="s">
        <v>17</v>
      </c>
      <c r="I36" s="97" t="s">
        <v>17</v>
      </c>
    </row>
    <row r="37" spans="1:9" ht="23.5" x14ac:dyDescent="0.35">
      <c r="A37" s="129"/>
      <c r="B37" s="140" t="s">
        <v>84</v>
      </c>
      <c r="C37" s="140" t="s">
        <v>88</v>
      </c>
      <c r="D37" s="152" t="s">
        <v>47</v>
      </c>
      <c r="E37" s="141">
        <v>23000</v>
      </c>
      <c r="F37" s="141">
        <v>32500</v>
      </c>
      <c r="G37" s="43" t="s">
        <v>17</v>
      </c>
      <c r="H37" s="43" t="s">
        <v>17</v>
      </c>
      <c r="I37" s="97" t="s">
        <v>17</v>
      </c>
    </row>
    <row r="38" spans="1:9" ht="23.5" x14ac:dyDescent="0.35">
      <c r="A38" s="129"/>
      <c r="B38" s="146" t="s">
        <v>84</v>
      </c>
      <c r="C38" s="136" t="s">
        <v>89</v>
      </c>
      <c r="D38" s="152" t="s">
        <v>47</v>
      </c>
      <c r="E38" s="141">
        <v>919</v>
      </c>
      <c r="F38" s="141">
        <v>1190</v>
      </c>
      <c r="G38" s="43" t="s">
        <v>17</v>
      </c>
      <c r="H38" s="43" t="s">
        <v>17</v>
      </c>
      <c r="I38" s="97" t="s">
        <v>17</v>
      </c>
    </row>
    <row r="39" spans="1:9" ht="23.5" x14ac:dyDescent="0.35">
      <c r="A39" s="129"/>
      <c r="B39" s="140" t="s">
        <v>84</v>
      </c>
      <c r="C39" s="140" t="s">
        <v>90</v>
      </c>
      <c r="D39" s="152" t="s">
        <v>47</v>
      </c>
      <c r="E39" s="141">
        <v>4360</v>
      </c>
      <c r="F39" s="141">
        <v>4390</v>
      </c>
      <c r="G39" s="43" t="s">
        <v>17</v>
      </c>
      <c r="H39" s="43" t="s">
        <v>17</v>
      </c>
      <c r="I39" s="97" t="s">
        <v>17</v>
      </c>
    </row>
    <row r="40" spans="1:9" ht="23.5" x14ac:dyDescent="0.35">
      <c r="A40" s="96"/>
      <c r="B40" s="146" t="s">
        <v>84</v>
      </c>
      <c r="C40" s="136" t="s">
        <v>91</v>
      </c>
      <c r="D40" s="152" t="s">
        <v>47</v>
      </c>
      <c r="E40" s="141">
        <v>8610</v>
      </c>
      <c r="F40" s="43" t="s">
        <v>17</v>
      </c>
      <c r="G40" s="43" t="s">
        <v>17</v>
      </c>
      <c r="H40" s="43" t="s">
        <v>17</v>
      </c>
      <c r="I40" s="97" t="s">
        <v>17</v>
      </c>
    </row>
    <row r="41" spans="1:9" ht="23.5" x14ac:dyDescent="0.35">
      <c r="A41" s="96"/>
      <c r="B41" s="146" t="s">
        <v>84</v>
      </c>
      <c r="C41" s="136" t="s">
        <v>237</v>
      </c>
      <c r="D41" s="152" t="s">
        <v>47</v>
      </c>
      <c r="E41" s="141">
        <v>1560</v>
      </c>
      <c r="F41" s="12">
        <v>2180</v>
      </c>
      <c r="G41" s="43" t="s">
        <v>17</v>
      </c>
      <c r="H41" s="43" t="s">
        <v>17</v>
      </c>
      <c r="I41" s="97" t="s">
        <v>17</v>
      </c>
    </row>
    <row r="42" spans="1:9" ht="23.5" x14ac:dyDescent="0.35">
      <c r="A42" s="96"/>
      <c r="B42" s="146" t="s">
        <v>84</v>
      </c>
      <c r="C42" s="136" t="s">
        <v>96</v>
      </c>
      <c r="D42" s="152" t="s">
        <v>47</v>
      </c>
      <c r="E42" s="12">
        <v>42700</v>
      </c>
      <c r="F42" s="12">
        <v>76500</v>
      </c>
      <c r="G42" s="43" t="s">
        <v>17</v>
      </c>
      <c r="H42" s="43" t="s">
        <v>17</v>
      </c>
      <c r="I42" s="97" t="s">
        <v>17</v>
      </c>
    </row>
    <row r="43" spans="1:9" ht="23.5" x14ac:dyDescent="0.35">
      <c r="A43" s="96"/>
      <c r="B43" s="177" t="s">
        <v>84</v>
      </c>
      <c r="C43" s="177" t="s">
        <v>97</v>
      </c>
      <c r="D43" s="152" t="s">
        <v>47</v>
      </c>
      <c r="E43" s="12">
        <v>198</v>
      </c>
      <c r="F43" s="12">
        <v>121</v>
      </c>
      <c r="G43" s="43" t="s">
        <v>17</v>
      </c>
      <c r="H43" s="43" t="s">
        <v>17</v>
      </c>
      <c r="I43" s="97" t="s">
        <v>17</v>
      </c>
    </row>
    <row r="44" spans="1:9" ht="23.5" x14ac:dyDescent="0.35">
      <c r="A44" s="96"/>
      <c r="B44" s="177" t="s">
        <v>84</v>
      </c>
      <c r="C44" s="177" t="s">
        <v>100</v>
      </c>
      <c r="D44" s="152" t="s">
        <v>47</v>
      </c>
      <c r="E44" s="43" t="s">
        <v>17</v>
      </c>
      <c r="F44" s="43" t="s">
        <v>17</v>
      </c>
      <c r="G44" s="43" t="s">
        <v>17</v>
      </c>
      <c r="H44" s="43" t="s">
        <v>17</v>
      </c>
      <c r="I44" s="97" t="s">
        <v>17</v>
      </c>
    </row>
    <row r="45" spans="1:9" ht="15.5" x14ac:dyDescent="0.35">
      <c r="A45" s="100" t="s">
        <v>52</v>
      </c>
      <c r="B45" s="51"/>
      <c r="C45" s="51"/>
      <c r="D45" s="18"/>
      <c r="E45" s="20"/>
      <c r="F45" s="20"/>
      <c r="G45" s="76"/>
      <c r="H45" s="19"/>
      <c r="I45" s="101"/>
    </row>
    <row r="46" spans="1:9" ht="23.5" x14ac:dyDescent="0.35">
      <c r="A46" s="307"/>
      <c r="B46" s="27" t="s">
        <v>53</v>
      </c>
      <c r="C46" s="27" t="s">
        <v>54</v>
      </c>
      <c r="D46" s="14" t="s">
        <v>55</v>
      </c>
      <c r="E46" s="12">
        <v>809</v>
      </c>
      <c r="F46" s="12">
        <v>759</v>
      </c>
      <c r="G46" s="16" t="s">
        <v>17</v>
      </c>
      <c r="H46" s="16" t="s">
        <v>17</v>
      </c>
      <c r="I46" s="98" t="s">
        <v>17</v>
      </c>
    </row>
    <row r="47" spans="1:9" ht="23.5" x14ac:dyDescent="0.35">
      <c r="A47" s="307"/>
      <c r="B47" s="65" t="s">
        <v>53</v>
      </c>
      <c r="C47" s="34" t="s">
        <v>56</v>
      </c>
      <c r="D47" s="39" t="s">
        <v>24</v>
      </c>
      <c r="E47" s="36">
        <v>1</v>
      </c>
      <c r="F47" s="222">
        <f>10/F46</f>
        <v>1.3175230566534914E-2</v>
      </c>
      <c r="G47" s="43" t="s">
        <v>17</v>
      </c>
      <c r="H47" s="43" t="s">
        <v>17</v>
      </c>
      <c r="I47" s="97" t="s">
        <v>17</v>
      </c>
    </row>
    <row r="48" spans="1:9" ht="23.5" x14ac:dyDescent="0.35">
      <c r="A48" s="307"/>
      <c r="B48" s="27" t="s">
        <v>53</v>
      </c>
      <c r="C48" s="27" t="s">
        <v>57</v>
      </c>
      <c r="D48" s="14" t="s">
        <v>55</v>
      </c>
      <c r="E48" s="12">
        <v>16</v>
      </c>
      <c r="F48" s="12">
        <v>3</v>
      </c>
      <c r="G48" s="16" t="s">
        <v>17</v>
      </c>
      <c r="H48" s="16" t="s">
        <v>17</v>
      </c>
      <c r="I48" s="98" t="s">
        <v>17</v>
      </c>
    </row>
    <row r="49" spans="1:9" ht="23.5" x14ac:dyDescent="0.35">
      <c r="A49" s="307"/>
      <c r="B49" s="65" t="s">
        <v>53</v>
      </c>
      <c r="C49" s="34" t="s">
        <v>58</v>
      </c>
      <c r="D49" s="39" t="s">
        <v>24</v>
      </c>
      <c r="E49" s="36">
        <v>2</v>
      </c>
      <c r="F49" s="222">
        <f>F48/F46</f>
        <v>3.952569169960474E-3</v>
      </c>
      <c r="G49" s="43" t="s">
        <v>17</v>
      </c>
      <c r="H49" s="43" t="s">
        <v>17</v>
      </c>
      <c r="I49" s="97" t="s">
        <v>17</v>
      </c>
    </row>
    <row r="50" spans="1:9" ht="23.5" x14ac:dyDescent="0.35">
      <c r="A50" s="307"/>
      <c r="B50" s="27" t="s">
        <v>53</v>
      </c>
      <c r="C50" s="27" t="s">
        <v>59</v>
      </c>
      <c r="D50" s="14" t="s">
        <v>47</v>
      </c>
      <c r="E50" s="12">
        <v>4122</v>
      </c>
      <c r="F50" s="12">
        <v>4254.87</v>
      </c>
      <c r="G50" s="16" t="s">
        <v>17</v>
      </c>
      <c r="H50" s="16" t="s">
        <v>17</v>
      </c>
      <c r="I50" s="98" t="s">
        <v>17</v>
      </c>
    </row>
    <row r="51" spans="1:9" ht="15.5" x14ac:dyDescent="0.35">
      <c r="A51" s="100" t="s">
        <v>107</v>
      </c>
      <c r="B51" s="69"/>
      <c r="C51" s="58"/>
      <c r="D51" s="56"/>
      <c r="E51" s="70"/>
      <c r="F51" s="70"/>
      <c r="G51" s="197"/>
      <c r="H51" s="71"/>
      <c r="I51" s="106"/>
    </row>
    <row r="52" spans="1:9" ht="23.5" x14ac:dyDescent="0.35">
      <c r="A52" s="301"/>
      <c r="B52" s="28" t="s">
        <v>108</v>
      </c>
      <c r="C52" s="85" t="s">
        <v>109</v>
      </c>
      <c r="D52" s="47" t="s">
        <v>110</v>
      </c>
      <c r="E52" s="48">
        <v>7785</v>
      </c>
      <c r="F52" s="48">
        <v>7224.5</v>
      </c>
      <c r="G52" s="16" t="s">
        <v>17</v>
      </c>
      <c r="H52" s="16" t="s">
        <v>17</v>
      </c>
      <c r="I52" s="98" t="s">
        <v>17</v>
      </c>
    </row>
    <row r="53" spans="1:9" ht="23.5" x14ac:dyDescent="0.35">
      <c r="A53" s="301"/>
      <c r="B53" s="34" t="s">
        <v>108</v>
      </c>
      <c r="C53" s="53" t="s">
        <v>111</v>
      </c>
      <c r="D53" s="39" t="s">
        <v>110</v>
      </c>
      <c r="E53" s="36">
        <v>4593.28</v>
      </c>
      <c r="F53" s="36">
        <v>4017.34</v>
      </c>
      <c r="G53" s="43" t="s">
        <v>17</v>
      </c>
      <c r="H53" s="43" t="s">
        <v>17</v>
      </c>
      <c r="I53" s="97" t="s">
        <v>17</v>
      </c>
    </row>
    <row r="54" spans="1:9" ht="23.5" x14ac:dyDescent="0.35">
      <c r="A54" s="301"/>
      <c r="B54" s="34" t="s">
        <v>108</v>
      </c>
      <c r="C54" s="53" t="s">
        <v>112</v>
      </c>
      <c r="D54" s="39" t="s">
        <v>110</v>
      </c>
      <c r="E54" s="36">
        <v>0</v>
      </c>
      <c r="F54" s="36">
        <v>0</v>
      </c>
      <c r="G54" s="16" t="s">
        <v>17</v>
      </c>
      <c r="H54" s="16" t="s">
        <v>17</v>
      </c>
      <c r="I54" s="98" t="s">
        <v>17</v>
      </c>
    </row>
    <row r="55" spans="1:9" ht="23.5" x14ac:dyDescent="0.35">
      <c r="A55" s="301"/>
      <c r="B55" s="54" t="s">
        <v>108</v>
      </c>
      <c r="C55" s="210" t="s">
        <v>113</v>
      </c>
      <c r="D55" s="44" t="s">
        <v>110</v>
      </c>
      <c r="E55" s="45">
        <v>12975.03</v>
      </c>
      <c r="F55" s="45">
        <v>11364.05</v>
      </c>
      <c r="G55" s="84" t="s">
        <v>17</v>
      </c>
      <c r="H55" s="84" t="s">
        <v>17</v>
      </c>
      <c r="I55" s="103" t="s">
        <v>17</v>
      </c>
    </row>
    <row r="56" spans="1:9" ht="15.5" x14ac:dyDescent="0.35">
      <c r="A56" s="105" t="s">
        <v>117</v>
      </c>
      <c r="B56" s="69"/>
      <c r="C56" s="58"/>
      <c r="D56" s="56"/>
      <c r="E56" s="70"/>
      <c r="F56" s="70"/>
      <c r="G56" s="82"/>
      <c r="H56" s="71"/>
      <c r="I56" s="106"/>
    </row>
    <row r="57" spans="1:9" ht="23.5" x14ac:dyDescent="0.35">
      <c r="A57" s="301"/>
      <c r="B57" s="28" t="s">
        <v>118</v>
      </c>
      <c r="C57" s="28" t="s">
        <v>119</v>
      </c>
      <c r="D57" s="47" t="s">
        <v>110</v>
      </c>
      <c r="E57" s="48">
        <v>111435.8</v>
      </c>
      <c r="F57" s="48">
        <v>120354.442</v>
      </c>
      <c r="G57" s="87" t="s">
        <v>17</v>
      </c>
      <c r="H57" s="87" t="s">
        <v>17</v>
      </c>
      <c r="I57" s="107" t="s">
        <v>17</v>
      </c>
    </row>
    <row r="58" spans="1:9" ht="23.5" x14ac:dyDescent="0.35">
      <c r="A58" s="301"/>
      <c r="B58" s="34" t="s">
        <v>118</v>
      </c>
      <c r="C58" s="34" t="s">
        <v>109</v>
      </c>
      <c r="D58" s="39" t="s">
        <v>110</v>
      </c>
      <c r="E58" s="36">
        <v>9327.2199999999993</v>
      </c>
      <c r="F58" s="36">
        <v>8808.2999999999993</v>
      </c>
      <c r="G58" s="16" t="s">
        <v>17</v>
      </c>
      <c r="H58" s="16" t="s">
        <v>17</v>
      </c>
      <c r="I58" s="98" t="s">
        <v>17</v>
      </c>
    </row>
    <row r="59" spans="1:9" ht="23.5" x14ac:dyDescent="0.35">
      <c r="A59" s="301"/>
      <c r="B59" s="34" t="s">
        <v>118</v>
      </c>
      <c r="C59" s="34" t="s">
        <v>111</v>
      </c>
      <c r="D59" s="39" t="s">
        <v>110</v>
      </c>
      <c r="E59" s="36">
        <v>77289.66</v>
      </c>
      <c r="F59" s="36">
        <v>89115.86</v>
      </c>
      <c r="G59" s="43" t="s">
        <v>17</v>
      </c>
      <c r="H59" s="43" t="s">
        <v>17</v>
      </c>
      <c r="I59" s="97" t="s">
        <v>17</v>
      </c>
    </row>
    <row r="60" spans="1:9" ht="23.5" x14ac:dyDescent="0.35">
      <c r="A60" s="301"/>
      <c r="B60" s="34" t="s">
        <v>118</v>
      </c>
      <c r="C60" s="34" t="s">
        <v>112</v>
      </c>
      <c r="D60" s="39" t="s">
        <v>110</v>
      </c>
      <c r="E60" s="36">
        <v>0</v>
      </c>
      <c r="F60" s="36">
        <v>0</v>
      </c>
      <c r="G60" s="16" t="s">
        <v>17</v>
      </c>
      <c r="H60" s="16" t="s">
        <v>17</v>
      </c>
      <c r="I60" s="98" t="s">
        <v>17</v>
      </c>
    </row>
    <row r="61" spans="1:9" ht="23.5" x14ac:dyDescent="0.35">
      <c r="A61" s="301"/>
      <c r="B61" s="27" t="s">
        <v>118</v>
      </c>
      <c r="C61" s="27" t="s">
        <v>113</v>
      </c>
      <c r="D61" s="14" t="s">
        <v>110</v>
      </c>
      <c r="E61" s="12">
        <v>24818.92</v>
      </c>
      <c r="F61" s="12">
        <v>22430.28</v>
      </c>
      <c r="G61" s="84" t="s">
        <v>17</v>
      </c>
      <c r="H61" s="84" t="s">
        <v>17</v>
      </c>
      <c r="I61" s="103" t="s">
        <v>17</v>
      </c>
    </row>
    <row r="62" spans="1:9" ht="15.5" x14ac:dyDescent="0.35">
      <c r="A62" s="105" t="s">
        <v>131</v>
      </c>
      <c r="B62" s="69"/>
      <c r="C62" s="55"/>
      <c r="D62" s="56"/>
      <c r="E62" s="70"/>
      <c r="F62" s="70"/>
      <c r="G62" s="82"/>
      <c r="H62" s="71"/>
      <c r="I62" s="106"/>
    </row>
    <row r="63" spans="1:9" ht="23.5" x14ac:dyDescent="0.35">
      <c r="A63" s="102"/>
      <c r="B63" s="27" t="s">
        <v>132</v>
      </c>
      <c r="C63" s="27" t="s">
        <v>133</v>
      </c>
      <c r="D63" s="14" t="s">
        <v>134</v>
      </c>
      <c r="E63" s="12">
        <v>19</v>
      </c>
      <c r="F63" s="13">
        <v>16.34</v>
      </c>
      <c r="G63" s="16" t="s">
        <v>17</v>
      </c>
      <c r="H63" s="16" t="s">
        <v>17</v>
      </c>
      <c r="I63" s="98" t="s">
        <v>17</v>
      </c>
    </row>
    <row r="64" spans="1:9" ht="23.5" x14ac:dyDescent="0.35">
      <c r="A64" s="102"/>
      <c r="B64" s="65" t="s">
        <v>132</v>
      </c>
      <c r="C64" s="34" t="s">
        <v>135</v>
      </c>
      <c r="D64" s="39" t="s">
        <v>134</v>
      </c>
      <c r="E64" s="36">
        <v>81</v>
      </c>
      <c r="F64" s="37">
        <v>83.63</v>
      </c>
      <c r="G64" s="43" t="s">
        <v>17</v>
      </c>
      <c r="H64" s="43" t="s">
        <v>17</v>
      </c>
      <c r="I64" s="97" t="s">
        <v>17</v>
      </c>
    </row>
    <row r="65" spans="1:9" ht="23.5" x14ac:dyDescent="0.35">
      <c r="A65" s="102"/>
      <c r="B65" s="54" t="s">
        <v>132</v>
      </c>
      <c r="C65" s="27" t="s">
        <v>136</v>
      </c>
      <c r="D65" s="14" t="s">
        <v>134</v>
      </c>
      <c r="E65" s="12">
        <v>84</v>
      </c>
      <c r="F65" s="13">
        <v>79.69</v>
      </c>
      <c r="G65" s="16" t="s">
        <v>17</v>
      </c>
      <c r="H65" s="16" t="s">
        <v>17</v>
      </c>
      <c r="I65" s="98" t="s">
        <v>17</v>
      </c>
    </row>
    <row r="66" spans="1:9" ht="23.5" x14ac:dyDescent="0.35">
      <c r="A66" s="102"/>
      <c r="B66" s="34" t="s">
        <v>132</v>
      </c>
      <c r="C66" s="34" t="s">
        <v>137</v>
      </c>
      <c r="D66" s="39" t="s">
        <v>134</v>
      </c>
      <c r="E66" s="36">
        <v>1.5</v>
      </c>
      <c r="F66" s="37">
        <v>3.03</v>
      </c>
      <c r="G66" s="43" t="s">
        <v>17</v>
      </c>
      <c r="H66" s="43" t="s">
        <v>17</v>
      </c>
      <c r="I66" s="97" t="s">
        <v>17</v>
      </c>
    </row>
    <row r="67" spans="1:9" ht="23.5" x14ac:dyDescent="0.35">
      <c r="A67" s="102"/>
      <c r="B67" s="34" t="s">
        <v>132</v>
      </c>
      <c r="C67" s="34" t="s">
        <v>138</v>
      </c>
      <c r="D67" s="39" t="s">
        <v>134</v>
      </c>
      <c r="E67" s="36">
        <v>15</v>
      </c>
      <c r="F67" s="37">
        <v>18.97</v>
      </c>
      <c r="G67" s="16" t="s">
        <v>17</v>
      </c>
      <c r="H67" s="16" t="s">
        <v>17</v>
      </c>
      <c r="I67" s="98" t="s">
        <v>17</v>
      </c>
    </row>
    <row r="68" spans="1:9" ht="26" x14ac:dyDescent="0.35">
      <c r="A68" s="102"/>
      <c r="B68" s="54" t="s">
        <v>132</v>
      </c>
      <c r="C68" s="54" t="s">
        <v>139</v>
      </c>
      <c r="D68" s="44" t="s">
        <v>140</v>
      </c>
      <c r="E68" s="45">
        <v>5206</v>
      </c>
      <c r="F68" s="46">
        <v>4526.9219999999996</v>
      </c>
      <c r="G68" s="81" t="s">
        <v>141</v>
      </c>
      <c r="H68" s="43" t="s">
        <v>17</v>
      </c>
      <c r="I68" s="97" t="s">
        <v>17</v>
      </c>
    </row>
    <row r="69" spans="1:9" ht="23.5" x14ac:dyDescent="0.35">
      <c r="A69" s="102"/>
      <c r="B69" s="34" t="s">
        <v>132</v>
      </c>
      <c r="C69" s="34" t="s">
        <v>142</v>
      </c>
      <c r="D69" s="39" t="s">
        <v>140</v>
      </c>
      <c r="E69" s="36">
        <v>3601</v>
      </c>
      <c r="F69" s="37">
        <v>3107.1709999999998</v>
      </c>
      <c r="G69" s="43" t="s">
        <v>17</v>
      </c>
      <c r="H69" s="43" t="s">
        <v>17</v>
      </c>
      <c r="I69" s="97" t="s">
        <v>17</v>
      </c>
    </row>
    <row r="70" spans="1:9" ht="23.5" x14ac:dyDescent="0.35">
      <c r="A70" s="102"/>
      <c r="B70" s="34" t="s">
        <v>132</v>
      </c>
      <c r="C70" s="34" t="s">
        <v>143</v>
      </c>
      <c r="D70" s="39" t="s">
        <v>140</v>
      </c>
      <c r="E70" s="36">
        <v>78.400000000000006</v>
      </c>
      <c r="F70" s="37">
        <v>77.28</v>
      </c>
      <c r="G70" s="16" t="s">
        <v>17</v>
      </c>
      <c r="H70" s="16" t="s">
        <v>17</v>
      </c>
      <c r="I70" s="98" t="s">
        <v>17</v>
      </c>
    </row>
    <row r="71" spans="1:9" ht="23.5" x14ac:dyDescent="0.35">
      <c r="A71" s="102"/>
      <c r="B71" s="27" t="s">
        <v>144</v>
      </c>
      <c r="C71" s="27" t="s">
        <v>144</v>
      </c>
      <c r="D71" s="14" t="s">
        <v>145</v>
      </c>
      <c r="E71" s="12">
        <v>4.8</v>
      </c>
      <c r="F71" s="12">
        <v>4.2</v>
      </c>
      <c r="G71" s="80" t="s">
        <v>116</v>
      </c>
      <c r="H71" s="43" t="s">
        <v>17</v>
      </c>
      <c r="I71" s="97" t="s">
        <v>17</v>
      </c>
    </row>
    <row r="72" spans="1:9" ht="15.5" x14ac:dyDescent="0.35">
      <c r="A72" s="105" t="s">
        <v>148</v>
      </c>
      <c r="B72" s="55"/>
      <c r="C72" s="58"/>
      <c r="D72" s="57"/>
      <c r="E72" s="70"/>
      <c r="F72" s="70"/>
      <c r="G72" s="82"/>
      <c r="H72" s="71"/>
      <c r="I72" s="106"/>
    </row>
    <row r="73" spans="1:9" ht="23.5" x14ac:dyDescent="0.35">
      <c r="A73" s="102"/>
      <c r="B73" s="28" t="s">
        <v>149</v>
      </c>
      <c r="C73" s="28" t="s">
        <v>36</v>
      </c>
      <c r="D73" s="47" t="s">
        <v>150</v>
      </c>
      <c r="E73" s="88">
        <v>41</v>
      </c>
      <c r="F73" s="88">
        <v>41</v>
      </c>
      <c r="G73" s="87" t="s">
        <v>17</v>
      </c>
      <c r="H73" s="87" t="s">
        <v>17</v>
      </c>
      <c r="I73" s="107" t="s">
        <v>17</v>
      </c>
    </row>
    <row r="76" spans="1:9" x14ac:dyDescent="0.35">
      <c r="D76" s="5"/>
      <c r="E76" s="17"/>
    </row>
    <row r="77" spans="1:9" x14ac:dyDescent="0.35">
      <c r="D77" s="5"/>
    </row>
    <row r="78" spans="1:9" x14ac:dyDescent="0.35">
      <c r="D78" s="5"/>
      <c r="H78" s="59"/>
    </row>
    <row r="79" spans="1:9" x14ac:dyDescent="0.35">
      <c r="D79" s="5"/>
    </row>
    <row r="80" spans="1:9" x14ac:dyDescent="0.35">
      <c r="D80" s="5"/>
    </row>
    <row r="81" spans="4:4" x14ac:dyDescent="0.35">
      <c r="D81" s="5"/>
    </row>
    <row r="82" spans="4:4" x14ac:dyDescent="0.35">
      <c r="D82" s="5"/>
    </row>
    <row r="83" spans="4:4" x14ac:dyDescent="0.35">
      <c r="D83" s="5"/>
    </row>
    <row r="84" spans="4:4" x14ac:dyDescent="0.35">
      <c r="D84" s="5"/>
    </row>
    <row r="85" spans="4:4" x14ac:dyDescent="0.35">
      <c r="D85" s="5"/>
    </row>
    <row r="86" spans="4:4" x14ac:dyDescent="0.35">
      <c r="D86" s="5"/>
    </row>
    <row r="87" spans="4:4" x14ac:dyDescent="0.35">
      <c r="D87" s="5"/>
    </row>
    <row r="88" spans="4:4" x14ac:dyDescent="0.35">
      <c r="D88" s="5"/>
    </row>
    <row r="89" spans="4:4" x14ac:dyDescent="0.35">
      <c r="D89" s="5"/>
    </row>
    <row r="90" spans="4:4" x14ac:dyDescent="0.35">
      <c r="D90" s="5"/>
    </row>
    <row r="91" spans="4:4" x14ac:dyDescent="0.35">
      <c r="D91" s="5"/>
    </row>
    <row r="92" spans="4:4" x14ac:dyDescent="0.35">
      <c r="D92" s="5"/>
    </row>
    <row r="93" spans="4:4" x14ac:dyDescent="0.35">
      <c r="D93" s="5"/>
    </row>
    <row r="94" spans="4:4" x14ac:dyDescent="0.35">
      <c r="D94" s="5"/>
    </row>
    <row r="95" spans="4:4" x14ac:dyDescent="0.35">
      <c r="D95" s="5"/>
    </row>
    <row r="96" spans="4:4" x14ac:dyDescent="0.35">
      <c r="D96" s="5"/>
    </row>
    <row r="97" spans="4:4" x14ac:dyDescent="0.35">
      <c r="D97" s="5"/>
    </row>
    <row r="98" spans="4:4" x14ac:dyDescent="0.35">
      <c r="D98" s="5"/>
    </row>
    <row r="99" spans="4:4" x14ac:dyDescent="0.35">
      <c r="D99" s="5"/>
    </row>
    <row r="100" spans="4:4" x14ac:dyDescent="0.35">
      <c r="D100" s="5"/>
    </row>
    <row r="101" spans="4:4" x14ac:dyDescent="0.35">
      <c r="D101" s="5"/>
    </row>
    <row r="102" spans="4:4" x14ac:dyDescent="0.35">
      <c r="D102" s="5"/>
    </row>
    <row r="103" spans="4:4" x14ac:dyDescent="0.35">
      <c r="D103" s="5"/>
    </row>
    <row r="104" spans="4:4" x14ac:dyDescent="0.35">
      <c r="D104" s="5"/>
    </row>
    <row r="105" spans="4:4" x14ac:dyDescent="0.35">
      <c r="D105" s="5"/>
    </row>
    <row r="106" spans="4:4" x14ac:dyDescent="0.35">
      <c r="D106" s="5"/>
    </row>
    <row r="107" spans="4:4" x14ac:dyDescent="0.35">
      <c r="D107" s="5"/>
    </row>
    <row r="108" spans="4:4" x14ac:dyDescent="0.35">
      <c r="D108" s="5"/>
    </row>
    <row r="109" spans="4:4" x14ac:dyDescent="0.35">
      <c r="D109" s="5"/>
    </row>
    <row r="110" spans="4:4" x14ac:dyDescent="0.35">
      <c r="D110" s="5"/>
    </row>
    <row r="111" spans="4:4" x14ac:dyDescent="0.35">
      <c r="D111" s="5"/>
    </row>
    <row r="112" spans="4:4" x14ac:dyDescent="0.35">
      <c r="D112" s="5"/>
    </row>
    <row r="113" spans="4:4" x14ac:dyDescent="0.35">
      <c r="D113" s="5"/>
    </row>
    <row r="114" spans="4:4" x14ac:dyDescent="0.35">
      <c r="D114" s="5"/>
    </row>
    <row r="115" spans="4:4" x14ac:dyDescent="0.35">
      <c r="D115" s="5"/>
    </row>
    <row r="116" spans="4:4" x14ac:dyDescent="0.35">
      <c r="D116" s="5"/>
    </row>
    <row r="117" spans="4:4" x14ac:dyDescent="0.35">
      <c r="D117" s="5"/>
    </row>
    <row r="118" spans="4:4" x14ac:dyDescent="0.35">
      <c r="D118" s="5"/>
    </row>
    <row r="119" spans="4:4" x14ac:dyDescent="0.35">
      <c r="D119" s="5"/>
    </row>
    <row r="120" spans="4:4" x14ac:dyDescent="0.35">
      <c r="D120" s="5"/>
    </row>
    <row r="121" spans="4:4" x14ac:dyDescent="0.35">
      <c r="D121" s="5"/>
    </row>
    <row r="122" spans="4:4" x14ac:dyDescent="0.35">
      <c r="D122" s="5"/>
    </row>
    <row r="123" spans="4:4" x14ac:dyDescent="0.35">
      <c r="D123" s="5"/>
    </row>
    <row r="124" spans="4:4" x14ac:dyDescent="0.35">
      <c r="D124" s="5"/>
    </row>
    <row r="125" spans="4:4" x14ac:dyDescent="0.35">
      <c r="D125" s="5"/>
    </row>
    <row r="126" spans="4:4" x14ac:dyDescent="0.35">
      <c r="D126" s="5"/>
    </row>
    <row r="127" spans="4:4" x14ac:dyDescent="0.35">
      <c r="D127" s="5"/>
    </row>
    <row r="128" spans="4:4" x14ac:dyDescent="0.35">
      <c r="D128" s="5"/>
    </row>
    <row r="129" spans="4:4" x14ac:dyDescent="0.35">
      <c r="D129" s="5"/>
    </row>
    <row r="130" spans="4:4" x14ac:dyDescent="0.35">
      <c r="D130" s="5"/>
    </row>
    <row r="131" spans="4:4" x14ac:dyDescent="0.35">
      <c r="D131" s="5"/>
    </row>
    <row r="132" spans="4:4" x14ac:dyDescent="0.35">
      <c r="D132" s="5"/>
    </row>
    <row r="133" spans="4:4" x14ac:dyDescent="0.35">
      <c r="D133" s="5"/>
    </row>
    <row r="134" spans="4:4" x14ac:dyDescent="0.35">
      <c r="D134" s="5"/>
    </row>
    <row r="135" spans="4:4" x14ac:dyDescent="0.35">
      <c r="D135" s="5"/>
    </row>
    <row r="136" spans="4:4" x14ac:dyDescent="0.35">
      <c r="D136" s="5"/>
    </row>
    <row r="137" spans="4:4" x14ac:dyDescent="0.35">
      <c r="D137" s="5"/>
    </row>
    <row r="138" spans="4:4" x14ac:dyDescent="0.35">
      <c r="D138" s="5"/>
    </row>
    <row r="139" spans="4:4" x14ac:dyDescent="0.35">
      <c r="D139" s="5"/>
    </row>
    <row r="140" spans="4:4" x14ac:dyDescent="0.35">
      <c r="D140" s="5"/>
    </row>
    <row r="141" spans="4:4" x14ac:dyDescent="0.35">
      <c r="D141" s="5"/>
    </row>
    <row r="142" spans="4:4" x14ac:dyDescent="0.35">
      <c r="D142" s="5"/>
    </row>
    <row r="143" spans="4:4" x14ac:dyDescent="0.35">
      <c r="D143" s="5"/>
    </row>
    <row r="144" spans="4:4" x14ac:dyDescent="0.35">
      <c r="D144" s="5"/>
    </row>
    <row r="145" spans="4:4" x14ac:dyDescent="0.35">
      <c r="D145" s="5"/>
    </row>
    <row r="146" spans="4:4" x14ac:dyDescent="0.35">
      <c r="D146" s="5"/>
    </row>
    <row r="147" spans="4:4" x14ac:dyDescent="0.35">
      <c r="D147" s="5"/>
    </row>
    <row r="148" spans="4:4" x14ac:dyDescent="0.35">
      <c r="D148" s="5"/>
    </row>
    <row r="149" spans="4:4" x14ac:dyDescent="0.35">
      <c r="D149" s="5"/>
    </row>
    <row r="150" spans="4:4" x14ac:dyDescent="0.35">
      <c r="D150" s="5"/>
    </row>
    <row r="151" spans="4:4" x14ac:dyDescent="0.35">
      <c r="D151" s="5"/>
    </row>
    <row r="152" spans="4:4" x14ac:dyDescent="0.35">
      <c r="D152" s="5"/>
    </row>
    <row r="153" spans="4:4" x14ac:dyDescent="0.35">
      <c r="D153" s="5"/>
    </row>
    <row r="154" spans="4:4" x14ac:dyDescent="0.35">
      <c r="D154" s="5"/>
    </row>
    <row r="155" spans="4:4" x14ac:dyDescent="0.35">
      <c r="D155" s="5"/>
    </row>
    <row r="156" spans="4:4" x14ac:dyDescent="0.35">
      <c r="D156" s="5"/>
    </row>
    <row r="157" spans="4:4" x14ac:dyDescent="0.35">
      <c r="D157" s="5"/>
    </row>
    <row r="158" spans="4:4" x14ac:dyDescent="0.35">
      <c r="D158" s="5"/>
    </row>
    <row r="159" spans="4:4" x14ac:dyDescent="0.35">
      <c r="D159" s="5"/>
    </row>
    <row r="160" spans="4:4" x14ac:dyDescent="0.35">
      <c r="D160" s="5"/>
    </row>
    <row r="161" spans="4:4" x14ac:dyDescent="0.35">
      <c r="D161" s="5"/>
    </row>
    <row r="162" spans="4:4" x14ac:dyDescent="0.35">
      <c r="D162" s="5"/>
    </row>
    <row r="163" spans="4:4" x14ac:dyDescent="0.35">
      <c r="D163" s="5"/>
    </row>
    <row r="164" spans="4:4" x14ac:dyDescent="0.35">
      <c r="D164" s="5"/>
    </row>
    <row r="165" spans="4:4" x14ac:dyDescent="0.35">
      <c r="D165" s="5"/>
    </row>
    <row r="166" spans="4:4" x14ac:dyDescent="0.35">
      <c r="D166" s="5"/>
    </row>
    <row r="167" spans="4:4" x14ac:dyDescent="0.35">
      <c r="D167" s="5"/>
    </row>
    <row r="168" spans="4:4" x14ac:dyDescent="0.35">
      <c r="D168" s="5"/>
    </row>
    <row r="169" spans="4:4" x14ac:dyDescent="0.35">
      <c r="D169" s="5"/>
    </row>
    <row r="170" spans="4:4" x14ac:dyDescent="0.35">
      <c r="D170" s="5"/>
    </row>
    <row r="171" spans="4:4" x14ac:dyDescent="0.35">
      <c r="D171" s="5"/>
    </row>
    <row r="172" spans="4:4" x14ac:dyDescent="0.35">
      <c r="D172" s="5"/>
    </row>
    <row r="173" spans="4:4" x14ac:dyDescent="0.35">
      <c r="D173" s="5"/>
    </row>
    <row r="174" spans="4:4" x14ac:dyDescent="0.35">
      <c r="D174" s="5"/>
    </row>
    <row r="175" spans="4:4" x14ac:dyDescent="0.35">
      <c r="D175" s="5"/>
    </row>
    <row r="176" spans="4:4" x14ac:dyDescent="0.35">
      <c r="D176" s="5"/>
    </row>
    <row r="177" spans="4:4" x14ac:dyDescent="0.35">
      <c r="D177" s="5"/>
    </row>
    <row r="178" spans="4:4" x14ac:dyDescent="0.35">
      <c r="D178" s="5"/>
    </row>
    <row r="179" spans="4:4" x14ac:dyDescent="0.35">
      <c r="D179" s="5"/>
    </row>
    <row r="180" spans="4:4" x14ac:dyDescent="0.35">
      <c r="D180" s="5"/>
    </row>
    <row r="181" spans="4:4" x14ac:dyDescent="0.35">
      <c r="D181" s="5"/>
    </row>
    <row r="182" spans="4:4" x14ac:dyDescent="0.35">
      <c r="D182" s="5"/>
    </row>
    <row r="183" spans="4:4" x14ac:dyDescent="0.35">
      <c r="D183" s="5"/>
    </row>
    <row r="184" spans="4:4" x14ac:dyDescent="0.35">
      <c r="D184" s="5"/>
    </row>
    <row r="185" spans="4:4" x14ac:dyDescent="0.35">
      <c r="D185" s="5"/>
    </row>
    <row r="186" spans="4:4" x14ac:dyDescent="0.35">
      <c r="D186" s="5"/>
    </row>
    <row r="187" spans="4:4" x14ac:dyDescent="0.35">
      <c r="D187" s="5"/>
    </row>
    <row r="188" spans="4:4" x14ac:dyDescent="0.35">
      <c r="D188" s="5"/>
    </row>
    <row r="189" spans="4:4" x14ac:dyDescent="0.35">
      <c r="D189" s="5"/>
    </row>
    <row r="190" spans="4:4" x14ac:dyDescent="0.35">
      <c r="D190" s="5"/>
    </row>
    <row r="191" spans="4:4" x14ac:dyDescent="0.35">
      <c r="D191" s="5"/>
    </row>
    <row r="192" spans="4:4" x14ac:dyDescent="0.35">
      <c r="D192" s="5"/>
    </row>
    <row r="193" spans="4:4" x14ac:dyDescent="0.35">
      <c r="D193" s="5"/>
    </row>
    <row r="194" spans="4:4" x14ac:dyDescent="0.35">
      <c r="D194" s="5"/>
    </row>
    <row r="195" spans="4:4" x14ac:dyDescent="0.35">
      <c r="D195" s="5"/>
    </row>
    <row r="196" spans="4:4" x14ac:dyDescent="0.35">
      <c r="D196" s="5"/>
    </row>
    <row r="197" spans="4:4" x14ac:dyDescent="0.35">
      <c r="D197" s="5"/>
    </row>
    <row r="198" spans="4:4" x14ac:dyDescent="0.35">
      <c r="D198" s="5"/>
    </row>
    <row r="199" spans="4:4" x14ac:dyDescent="0.35">
      <c r="D199" s="5"/>
    </row>
    <row r="200" spans="4:4" x14ac:dyDescent="0.35">
      <c r="D200" s="5"/>
    </row>
    <row r="201" spans="4:4" x14ac:dyDescent="0.35">
      <c r="D201" s="5"/>
    </row>
    <row r="202" spans="4:4" x14ac:dyDescent="0.35">
      <c r="D202" s="5"/>
    </row>
    <row r="203" spans="4:4" x14ac:dyDescent="0.35">
      <c r="D203" s="5"/>
    </row>
    <row r="204" spans="4:4" x14ac:dyDescent="0.35">
      <c r="D204" s="5"/>
    </row>
    <row r="205" spans="4:4" x14ac:dyDescent="0.35">
      <c r="D205" s="5"/>
    </row>
    <row r="206" spans="4:4" x14ac:dyDescent="0.35">
      <c r="D206" s="5"/>
    </row>
    <row r="207" spans="4:4" x14ac:dyDescent="0.35">
      <c r="D207" s="5"/>
    </row>
    <row r="208" spans="4:4" x14ac:dyDescent="0.35">
      <c r="D208" s="5"/>
    </row>
    <row r="209" spans="4:4" x14ac:dyDescent="0.35">
      <c r="D209" s="5"/>
    </row>
    <row r="210" spans="4:4" x14ac:dyDescent="0.35">
      <c r="D210" s="5"/>
    </row>
    <row r="211" spans="4:4" x14ac:dyDescent="0.35">
      <c r="D211" s="5"/>
    </row>
    <row r="212" spans="4:4" x14ac:dyDescent="0.35">
      <c r="D212" s="5"/>
    </row>
    <row r="213" spans="4:4" x14ac:dyDescent="0.35">
      <c r="D213" s="5"/>
    </row>
    <row r="214" spans="4:4" x14ac:dyDescent="0.35">
      <c r="D214" s="5"/>
    </row>
    <row r="215" spans="4:4" x14ac:dyDescent="0.35">
      <c r="D215" s="5"/>
    </row>
    <row r="216" spans="4:4" x14ac:dyDescent="0.35">
      <c r="D216" s="5"/>
    </row>
    <row r="217" spans="4:4" x14ac:dyDescent="0.35">
      <c r="D217" s="5"/>
    </row>
    <row r="218" spans="4:4" x14ac:dyDescent="0.35">
      <c r="D218" s="5"/>
    </row>
    <row r="219" spans="4:4" x14ac:dyDescent="0.35">
      <c r="D219" s="5"/>
    </row>
    <row r="220" spans="4:4" x14ac:dyDescent="0.35">
      <c r="D220" s="5"/>
    </row>
    <row r="221" spans="4:4" x14ac:dyDescent="0.35">
      <c r="D221" s="5"/>
    </row>
    <row r="222" spans="4:4" x14ac:dyDescent="0.35">
      <c r="D222" s="5"/>
    </row>
    <row r="223" spans="4:4" x14ac:dyDescent="0.35">
      <c r="D223" s="5"/>
    </row>
    <row r="224" spans="4:4" x14ac:dyDescent="0.35">
      <c r="D224" s="5"/>
    </row>
    <row r="225" spans="4:4" x14ac:dyDescent="0.35">
      <c r="D225" s="5"/>
    </row>
    <row r="226" spans="4:4" x14ac:dyDescent="0.35">
      <c r="D226" s="5"/>
    </row>
    <row r="227" spans="4:4" x14ac:dyDescent="0.35">
      <c r="D227" s="5"/>
    </row>
    <row r="228" spans="4:4" x14ac:dyDescent="0.35">
      <c r="D228" s="5"/>
    </row>
    <row r="229" spans="4:4" x14ac:dyDescent="0.35">
      <c r="D229" s="5"/>
    </row>
    <row r="230" spans="4:4" x14ac:dyDescent="0.35">
      <c r="D230" s="5"/>
    </row>
    <row r="231" spans="4:4" x14ac:dyDescent="0.35">
      <c r="D231" s="5"/>
    </row>
    <row r="232" spans="4:4" x14ac:dyDescent="0.35">
      <c r="D232" s="5"/>
    </row>
    <row r="233" spans="4:4" x14ac:dyDescent="0.35">
      <c r="D233" s="5"/>
    </row>
    <row r="234" spans="4:4" x14ac:dyDescent="0.35">
      <c r="D234" s="5"/>
    </row>
    <row r="235" spans="4:4" x14ac:dyDescent="0.35">
      <c r="D235" s="5"/>
    </row>
    <row r="236" spans="4:4" x14ac:dyDescent="0.35">
      <c r="D236" s="5"/>
    </row>
    <row r="237" spans="4:4" x14ac:dyDescent="0.35">
      <c r="D237" s="5"/>
    </row>
    <row r="238" spans="4:4" x14ac:dyDescent="0.35">
      <c r="D238" s="5"/>
    </row>
    <row r="239" spans="4:4" x14ac:dyDescent="0.35">
      <c r="D239" s="5"/>
    </row>
    <row r="240" spans="4:4" x14ac:dyDescent="0.35">
      <c r="D240" s="5"/>
    </row>
    <row r="241" spans="4:4" x14ac:dyDescent="0.35">
      <c r="D241" s="5"/>
    </row>
    <row r="242" spans="4:4" x14ac:dyDescent="0.35">
      <c r="D242" s="5"/>
    </row>
    <row r="243" spans="4:4" x14ac:dyDescent="0.35">
      <c r="D243" s="5"/>
    </row>
    <row r="244" spans="4:4" x14ac:dyDescent="0.35">
      <c r="D244" s="5"/>
    </row>
    <row r="245" spans="4:4" x14ac:dyDescent="0.35">
      <c r="D245" s="5"/>
    </row>
    <row r="246" spans="4:4" x14ac:dyDescent="0.35">
      <c r="D246" s="5"/>
    </row>
    <row r="247" spans="4:4" x14ac:dyDescent="0.35">
      <c r="D247" s="5"/>
    </row>
    <row r="248" spans="4:4" x14ac:dyDescent="0.35">
      <c r="D248" s="5"/>
    </row>
    <row r="249" spans="4:4" x14ac:dyDescent="0.35">
      <c r="D249" s="5"/>
    </row>
    <row r="250" spans="4:4" x14ac:dyDescent="0.35">
      <c r="D250" s="5"/>
    </row>
    <row r="251" spans="4:4" x14ac:dyDescent="0.35">
      <c r="D251" s="5"/>
    </row>
    <row r="252" spans="4:4" x14ac:dyDescent="0.35">
      <c r="D252" s="5"/>
    </row>
    <row r="253" spans="4:4" x14ac:dyDescent="0.35">
      <c r="D253" s="5"/>
    </row>
    <row r="254" spans="4:4" x14ac:dyDescent="0.35">
      <c r="D254" s="5"/>
    </row>
    <row r="255" spans="4:4" x14ac:dyDescent="0.35">
      <c r="D255" s="5"/>
    </row>
    <row r="256" spans="4:4" x14ac:dyDescent="0.35">
      <c r="D256" s="5"/>
    </row>
    <row r="257" spans="4:4" x14ac:dyDescent="0.35">
      <c r="D257" s="5"/>
    </row>
    <row r="258" spans="4:4" x14ac:dyDescent="0.35">
      <c r="D258" s="5"/>
    </row>
    <row r="259" spans="4:4" x14ac:dyDescent="0.35">
      <c r="D259" s="5"/>
    </row>
  </sheetData>
  <mergeCells count="5">
    <mergeCell ref="A57:A61"/>
    <mergeCell ref="A16:A22"/>
    <mergeCell ref="A23:A27"/>
    <mergeCell ref="A46:A50"/>
    <mergeCell ref="A52:A5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34FF6-82DA-4D14-833D-3D3B5A0307B9}">
  <dimension ref="A7:BB259"/>
  <sheetViews>
    <sheetView topLeftCell="B44" zoomScale="57" workbookViewId="0">
      <selection activeCell="E66" sqref="E66"/>
    </sheetView>
  </sheetViews>
  <sheetFormatPr defaultRowHeight="14.5" x14ac:dyDescent="0.35"/>
  <cols>
    <col min="1" max="1" width="10.453125" style="5" customWidth="1"/>
    <col min="2" max="2" width="75.7265625" style="5" customWidth="1"/>
    <col min="3" max="3" width="97.453125" style="5" customWidth="1"/>
    <col min="4" max="4" width="29.7265625" style="6" bestFit="1" customWidth="1"/>
    <col min="5" max="5" width="17.7265625" style="5" customWidth="1"/>
    <col min="6" max="6" width="13.1796875" style="5" customWidth="1"/>
    <col min="7" max="7" width="23.7265625" style="73" customWidth="1"/>
    <col min="8" max="8" width="16.54296875" style="5" customWidth="1"/>
    <col min="9" max="9" width="29.81640625" style="5" customWidth="1"/>
    <col min="10" max="10" width="8.7265625" style="5" bestFit="1" customWidth="1"/>
    <col min="11" max="54" width="9.1796875" style="5"/>
  </cols>
  <sheetData>
    <row r="7" spans="1:9" ht="17.5" x14ac:dyDescent="0.35">
      <c r="A7" s="122" t="s">
        <v>0</v>
      </c>
    </row>
    <row r="8" spans="1:9" ht="17.5" x14ac:dyDescent="0.35">
      <c r="A8" s="122" t="s">
        <v>1</v>
      </c>
    </row>
    <row r="10" spans="1:9" x14ac:dyDescent="0.35">
      <c r="A10" s="7" t="s">
        <v>2</v>
      </c>
    </row>
    <row r="11" spans="1:9" x14ac:dyDescent="0.35">
      <c r="A11" s="7"/>
      <c r="B11" s="7"/>
      <c r="C11" s="7"/>
      <c r="D11" s="7"/>
      <c r="E11" s="7"/>
      <c r="F11" s="7"/>
      <c r="G11" s="72"/>
      <c r="H11" s="7"/>
      <c r="I11" s="7"/>
    </row>
    <row r="13" spans="1:9" ht="17.5" x14ac:dyDescent="0.35">
      <c r="A13" s="123" t="s">
        <v>233</v>
      </c>
    </row>
    <row r="14" spans="1:9" ht="15" x14ac:dyDescent="0.35">
      <c r="A14" s="124"/>
      <c r="B14" s="125"/>
      <c r="C14" s="125" t="s">
        <v>4</v>
      </c>
      <c r="D14" s="126" t="s">
        <v>5</v>
      </c>
      <c r="E14" s="126" t="s">
        <v>6</v>
      </c>
      <c r="F14" s="126" t="s">
        <v>7</v>
      </c>
      <c r="G14" s="127" t="s">
        <v>8</v>
      </c>
      <c r="H14" s="126" t="s">
        <v>10</v>
      </c>
      <c r="I14" s="128" t="s">
        <v>11</v>
      </c>
    </row>
    <row r="15" spans="1:9" ht="15.5" x14ac:dyDescent="0.35">
      <c r="A15" s="129" t="s">
        <v>234</v>
      </c>
      <c r="B15" s="130"/>
      <c r="C15" s="130"/>
      <c r="D15" s="131"/>
      <c r="I15" s="26"/>
    </row>
    <row r="16" spans="1:9" ht="23.5" x14ac:dyDescent="0.35">
      <c r="A16" s="303"/>
      <c r="B16" s="132" t="s">
        <v>13</v>
      </c>
      <c r="C16" s="133" t="s">
        <v>14</v>
      </c>
      <c r="D16" s="134" t="s">
        <v>15</v>
      </c>
      <c r="E16" s="45">
        <v>21385</v>
      </c>
      <c r="F16" s="45">
        <v>21462</v>
      </c>
      <c r="G16" s="75" t="s">
        <v>16</v>
      </c>
      <c r="H16" s="43" t="s">
        <v>17</v>
      </c>
      <c r="I16" s="97" t="s">
        <v>17</v>
      </c>
    </row>
    <row r="17" spans="1:9" ht="23.5" x14ac:dyDescent="0.35">
      <c r="A17" s="304"/>
      <c r="B17" s="135" t="s">
        <v>13</v>
      </c>
      <c r="C17" s="136" t="s">
        <v>18</v>
      </c>
      <c r="D17" s="137" t="s">
        <v>19</v>
      </c>
      <c r="E17" s="138">
        <v>0.01</v>
      </c>
      <c r="F17" s="138">
        <v>0.02</v>
      </c>
      <c r="G17" s="43" t="s">
        <v>17</v>
      </c>
      <c r="H17" s="43" t="s">
        <v>17</v>
      </c>
      <c r="I17" s="97" t="s">
        <v>17</v>
      </c>
    </row>
    <row r="18" spans="1:9" ht="23.5" x14ac:dyDescent="0.35">
      <c r="A18" s="304"/>
      <c r="B18" s="139" t="s">
        <v>13</v>
      </c>
      <c r="C18" s="140" t="s">
        <v>20</v>
      </c>
      <c r="D18" s="131" t="s">
        <v>15</v>
      </c>
      <c r="E18" s="141">
        <v>12323</v>
      </c>
      <c r="F18" s="141">
        <v>11997</v>
      </c>
      <c r="G18" s="43" t="s">
        <v>17</v>
      </c>
      <c r="H18" s="43" t="s">
        <v>17</v>
      </c>
      <c r="I18" s="97" t="s">
        <v>17</v>
      </c>
    </row>
    <row r="19" spans="1:9" ht="23.5" x14ac:dyDescent="0.35">
      <c r="A19" s="304"/>
      <c r="B19" s="135" t="s">
        <v>13</v>
      </c>
      <c r="C19" s="136" t="s">
        <v>21</v>
      </c>
      <c r="D19" s="137" t="s">
        <v>19</v>
      </c>
      <c r="E19" s="138">
        <v>0.99</v>
      </c>
      <c r="F19" s="138">
        <v>0.98</v>
      </c>
      <c r="G19" s="74" t="s">
        <v>22</v>
      </c>
      <c r="H19" s="142" t="s">
        <v>17</v>
      </c>
      <c r="I19" s="98" t="s">
        <v>17</v>
      </c>
    </row>
    <row r="20" spans="1:9" ht="23.5" x14ac:dyDescent="0.35">
      <c r="A20" s="304"/>
      <c r="B20" s="139" t="s">
        <v>13</v>
      </c>
      <c r="C20" s="140" t="s">
        <v>23</v>
      </c>
      <c r="D20" s="131" t="s">
        <v>24</v>
      </c>
      <c r="E20" s="141">
        <v>57</v>
      </c>
      <c r="F20" s="141">
        <v>55</v>
      </c>
      <c r="G20" s="43" t="s">
        <v>17</v>
      </c>
      <c r="H20" s="43" t="s">
        <v>17</v>
      </c>
      <c r="I20" s="97" t="s">
        <v>17</v>
      </c>
    </row>
    <row r="21" spans="1:9" ht="23.5" x14ac:dyDescent="0.35">
      <c r="A21" s="304"/>
      <c r="B21" s="135" t="s">
        <v>13</v>
      </c>
      <c r="C21" s="136" t="s">
        <v>25</v>
      </c>
      <c r="D21" s="137" t="s">
        <v>26</v>
      </c>
      <c r="E21" s="217">
        <v>25.5</v>
      </c>
      <c r="F21" s="36">
        <v>27.7</v>
      </c>
      <c r="G21" s="43" t="s">
        <v>17</v>
      </c>
      <c r="H21" s="43" t="s">
        <v>17</v>
      </c>
      <c r="I21" s="97" t="s">
        <v>17</v>
      </c>
    </row>
    <row r="22" spans="1:9" ht="23.5" x14ac:dyDescent="0.35">
      <c r="A22" s="305"/>
      <c r="B22" s="143" t="s">
        <v>13</v>
      </c>
      <c r="C22" s="144" t="s">
        <v>25</v>
      </c>
      <c r="D22" s="145" t="s">
        <v>27</v>
      </c>
      <c r="E22" s="218">
        <v>24.9</v>
      </c>
      <c r="F22" s="48">
        <v>27.2</v>
      </c>
      <c r="G22" s="43" t="s">
        <v>17</v>
      </c>
      <c r="H22" s="43" t="s">
        <v>17</v>
      </c>
      <c r="I22" s="97" t="s">
        <v>17</v>
      </c>
    </row>
    <row r="23" spans="1:9" ht="23.5" x14ac:dyDescent="0.35">
      <c r="A23" s="309"/>
      <c r="B23" s="136" t="s">
        <v>28</v>
      </c>
      <c r="C23" s="136" t="s">
        <v>29</v>
      </c>
      <c r="D23" s="137" t="s">
        <v>15</v>
      </c>
      <c r="E23" s="36">
        <v>4670</v>
      </c>
      <c r="F23" s="36">
        <v>5463</v>
      </c>
      <c r="G23" s="43" t="s">
        <v>17</v>
      </c>
      <c r="H23" s="43" t="s">
        <v>17</v>
      </c>
      <c r="I23" s="97" t="s">
        <v>17</v>
      </c>
    </row>
    <row r="24" spans="1:9" ht="23.5" x14ac:dyDescent="0.35">
      <c r="A24" s="309"/>
      <c r="B24" s="140" t="s">
        <v>28</v>
      </c>
      <c r="C24" s="140" t="s">
        <v>30</v>
      </c>
      <c r="D24" s="131" t="s">
        <v>15</v>
      </c>
      <c r="E24" s="43" t="s">
        <v>17</v>
      </c>
      <c r="F24" s="43" t="s">
        <v>17</v>
      </c>
      <c r="G24" s="142" t="s">
        <v>17</v>
      </c>
      <c r="H24" s="142" t="s">
        <v>17</v>
      </c>
      <c r="I24" s="98" t="s">
        <v>17</v>
      </c>
    </row>
    <row r="25" spans="1:9" ht="23.5" x14ac:dyDescent="0.35">
      <c r="A25" s="309"/>
      <c r="B25" s="146" t="s">
        <v>28</v>
      </c>
      <c r="C25" s="136" t="s">
        <v>31</v>
      </c>
      <c r="D25" s="137" t="s">
        <v>15</v>
      </c>
      <c r="E25" s="43" t="s">
        <v>17</v>
      </c>
      <c r="F25" s="43" t="s">
        <v>17</v>
      </c>
      <c r="G25" s="43" t="s">
        <v>17</v>
      </c>
      <c r="H25" s="43" t="s">
        <v>17</v>
      </c>
      <c r="I25" s="97" t="s">
        <v>17</v>
      </c>
    </row>
    <row r="26" spans="1:9" ht="23.5" x14ac:dyDescent="0.35">
      <c r="A26" s="309"/>
      <c r="B26" s="136" t="s">
        <v>28</v>
      </c>
      <c r="C26" s="136" t="s">
        <v>32</v>
      </c>
      <c r="D26" s="137" t="s">
        <v>15</v>
      </c>
      <c r="E26" s="36">
        <v>4392</v>
      </c>
      <c r="F26" s="36">
        <v>4002</v>
      </c>
      <c r="G26" s="43" t="s">
        <v>17</v>
      </c>
      <c r="H26" s="43" t="s">
        <v>17</v>
      </c>
      <c r="I26" s="97" t="s">
        <v>17</v>
      </c>
    </row>
    <row r="27" spans="1:9" ht="23.5" x14ac:dyDescent="0.35">
      <c r="A27" s="309"/>
      <c r="B27" s="140" t="s">
        <v>28</v>
      </c>
      <c r="C27" s="140" t="s">
        <v>33</v>
      </c>
      <c r="D27" s="131" t="s">
        <v>15</v>
      </c>
      <c r="E27" s="142" t="s">
        <v>17</v>
      </c>
      <c r="F27" s="142" t="s">
        <v>17</v>
      </c>
      <c r="G27" s="142" t="s">
        <v>17</v>
      </c>
      <c r="H27" s="142" t="s">
        <v>17</v>
      </c>
      <c r="I27" s="98" t="s">
        <v>17</v>
      </c>
    </row>
    <row r="28" spans="1:9" ht="15.5" x14ac:dyDescent="0.35">
      <c r="A28" s="147" t="s">
        <v>235</v>
      </c>
      <c r="B28" s="148"/>
      <c r="C28" s="148"/>
      <c r="D28" s="149"/>
      <c r="E28" s="20"/>
      <c r="F28" s="20"/>
      <c r="G28" s="76"/>
      <c r="H28" s="19"/>
      <c r="I28" s="101"/>
    </row>
    <row r="29" spans="1:9" ht="23.5" x14ac:dyDescent="0.35">
      <c r="A29" s="129"/>
      <c r="B29" s="140" t="s">
        <v>61</v>
      </c>
      <c r="C29" s="140" t="s">
        <v>62</v>
      </c>
      <c r="D29" s="150" t="s">
        <v>47</v>
      </c>
      <c r="E29" s="151">
        <v>1979.21</v>
      </c>
      <c r="F29" s="151">
        <v>2036.33</v>
      </c>
      <c r="G29" s="43" t="s">
        <v>17</v>
      </c>
      <c r="H29" s="43" t="s">
        <v>17</v>
      </c>
      <c r="I29" s="97" t="s">
        <v>17</v>
      </c>
    </row>
    <row r="30" spans="1:9" ht="23.5" x14ac:dyDescent="0.35">
      <c r="A30" s="129"/>
      <c r="B30" s="146" t="s">
        <v>61</v>
      </c>
      <c r="C30" s="136" t="s">
        <v>63</v>
      </c>
      <c r="D30" s="152" t="s">
        <v>47</v>
      </c>
      <c r="E30" s="151">
        <v>546.91999999999996</v>
      </c>
      <c r="F30" s="151">
        <v>584.63</v>
      </c>
      <c r="G30" s="43" t="s">
        <v>17</v>
      </c>
      <c r="H30" s="43" t="s">
        <v>17</v>
      </c>
      <c r="I30" s="97" t="s">
        <v>17</v>
      </c>
    </row>
    <row r="31" spans="1:9" ht="23.5" x14ac:dyDescent="0.35">
      <c r="A31" s="129"/>
      <c r="B31" s="136" t="s">
        <v>61</v>
      </c>
      <c r="C31" s="153" t="s">
        <v>65</v>
      </c>
      <c r="D31" s="154" t="s">
        <v>47</v>
      </c>
      <c r="E31" s="151">
        <f>SUM(E34:E43)</f>
        <v>403994</v>
      </c>
      <c r="F31" s="43" t="s">
        <v>17</v>
      </c>
      <c r="G31" s="43" t="s">
        <v>17</v>
      </c>
      <c r="H31" s="43" t="s">
        <v>17</v>
      </c>
      <c r="I31" s="97" t="s">
        <v>17</v>
      </c>
    </row>
    <row r="32" spans="1:9" ht="23.5" x14ac:dyDescent="0.35">
      <c r="A32" s="129"/>
      <c r="B32" s="146" t="s">
        <v>61</v>
      </c>
      <c r="C32" s="136" t="s">
        <v>69</v>
      </c>
      <c r="D32" s="152" t="s">
        <v>47</v>
      </c>
      <c r="E32" s="151">
        <f>SUM(E29:E31)</f>
        <v>406520.13</v>
      </c>
      <c r="F32" s="43" t="s">
        <v>17</v>
      </c>
      <c r="G32" s="43" t="s">
        <v>17</v>
      </c>
      <c r="H32" s="43" t="s">
        <v>17</v>
      </c>
      <c r="I32" s="97" t="s">
        <v>17</v>
      </c>
    </row>
    <row r="33" spans="1:9" ht="23.5" x14ac:dyDescent="0.35">
      <c r="A33" s="129"/>
      <c r="B33" s="65" t="s">
        <v>61</v>
      </c>
      <c r="C33" s="34" t="s">
        <v>236</v>
      </c>
      <c r="D33" s="39" t="s">
        <v>47</v>
      </c>
      <c r="E33" s="12">
        <f>SUM(E29:E30)</f>
        <v>2526.13</v>
      </c>
      <c r="F33" s="12">
        <f>SUM(F29:F30)</f>
        <v>2620.96</v>
      </c>
      <c r="G33" s="43" t="s">
        <v>17</v>
      </c>
      <c r="H33" s="43" t="s">
        <v>17</v>
      </c>
      <c r="I33" s="97" t="s">
        <v>17</v>
      </c>
    </row>
    <row r="34" spans="1:9" ht="23.5" x14ac:dyDescent="0.35">
      <c r="A34" s="129"/>
      <c r="B34" s="146" t="s">
        <v>84</v>
      </c>
      <c r="C34" s="136" t="s">
        <v>85</v>
      </c>
      <c r="D34" s="152" t="s">
        <v>47</v>
      </c>
      <c r="E34" s="141">
        <v>157000</v>
      </c>
      <c r="F34" s="12">
        <v>171000</v>
      </c>
      <c r="G34" s="43" t="s">
        <v>17</v>
      </c>
      <c r="H34" s="43" t="s">
        <v>17</v>
      </c>
      <c r="I34" s="97" t="s">
        <v>17</v>
      </c>
    </row>
    <row r="35" spans="1:9" ht="23.5" x14ac:dyDescent="0.35">
      <c r="A35" s="129"/>
      <c r="B35" s="208" t="s">
        <v>84</v>
      </c>
      <c r="C35" s="208" t="s">
        <v>86</v>
      </c>
      <c r="D35" s="152" t="s">
        <v>47</v>
      </c>
      <c r="E35" s="141">
        <v>1674</v>
      </c>
      <c r="F35" s="43" t="s">
        <v>17</v>
      </c>
      <c r="G35" s="43" t="s">
        <v>17</v>
      </c>
      <c r="H35" s="43" t="s">
        <v>17</v>
      </c>
      <c r="I35" s="97" t="s">
        <v>17</v>
      </c>
    </row>
    <row r="36" spans="1:9" ht="23.5" x14ac:dyDescent="0.35">
      <c r="A36" s="129"/>
      <c r="B36" s="146" t="s">
        <v>84</v>
      </c>
      <c r="C36" s="136" t="s">
        <v>87</v>
      </c>
      <c r="D36" s="152" t="s">
        <v>47</v>
      </c>
      <c r="E36" s="141">
        <v>1500</v>
      </c>
      <c r="F36" s="43" t="s">
        <v>17</v>
      </c>
      <c r="G36" s="43" t="s">
        <v>17</v>
      </c>
      <c r="H36" s="43" t="s">
        <v>17</v>
      </c>
      <c r="I36" s="97" t="s">
        <v>17</v>
      </c>
    </row>
    <row r="37" spans="1:9" ht="23.5" x14ac:dyDescent="0.35">
      <c r="A37" s="129"/>
      <c r="B37" s="208" t="s">
        <v>84</v>
      </c>
      <c r="C37" s="208" t="s">
        <v>88</v>
      </c>
      <c r="D37" s="152" t="s">
        <v>47</v>
      </c>
      <c r="E37" s="141">
        <v>27200</v>
      </c>
      <c r="F37" s="12">
        <v>42500</v>
      </c>
      <c r="G37" s="43" t="s">
        <v>17</v>
      </c>
      <c r="H37" s="43" t="s">
        <v>17</v>
      </c>
      <c r="I37" s="97" t="s">
        <v>17</v>
      </c>
    </row>
    <row r="38" spans="1:9" ht="23.5" x14ac:dyDescent="0.35">
      <c r="A38" s="129"/>
      <c r="B38" s="146" t="s">
        <v>84</v>
      </c>
      <c r="C38" s="136" t="s">
        <v>89</v>
      </c>
      <c r="D38" s="152" t="s">
        <v>47</v>
      </c>
      <c r="E38" s="141">
        <v>80</v>
      </c>
      <c r="F38" s="12">
        <v>96</v>
      </c>
      <c r="G38" s="43" t="s">
        <v>17</v>
      </c>
      <c r="H38" s="43" t="s">
        <v>17</v>
      </c>
      <c r="I38" s="97" t="s">
        <v>17</v>
      </c>
    </row>
    <row r="39" spans="1:9" ht="23.5" x14ac:dyDescent="0.35">
      <c r="A39" s="129"/>
      <c r="B39" s="208" t="s">
        <v>84</v>
      </c>
      <c r="C39" s="208" t="s">
        <v>90</v>
      </c>
      <c r="D39" s="152" t="s">
        <v>47</v>
      </c>
      <c r="E39" s="141">
        <v>6620</v>
      </c>
      <c r="F39" s="12">
        <v>6810</v>
      </c>
      <c r="G39" s="43" t="s">
        <v>17</v>
      </c>
      <c r="H39" s="43" t="s">
        <v>17</v>
      </c>
      <c r="I39" s="97" t="s">
        <v>17</v>
      </c>
    </row>
    <row r="40" spans="1:9" ht="23.5" x14ac:dyDescent="0.35">
      <c r="A40" s="129"/>
      <c r="B40" s="146" t="s">
        <v>84</v>
      </c>
      <c r="C40" s="136" t="s">
        <v>91</v>
      </c>
      <c r="D40" s="152" t="s">
        <v>47</v>
      </c>
      <c r="E40" s="141">
        <v>4720</v>
      </c>
      <c r="F40" s="43" t="s">
        <v>17</v>
      </c>
      <c r="G40" s="43" t="s">
        <v>17</v>
      </c>
      <c r="H40" s="43" t="s">
        <v>17</v>
      </c>
      <c r="I40" s="97" t="s">
        <v>17</v>
      </c>
    </row>
    <row r="41" spans="1:9" ht="23.5" x14ac:dyDescent="0.35">
      <c r="A41" s="129"/>
      <c r="B41" s="146" t="s">
        <v>84</v>
      </c>
      <c r="C41" s="136" t="s">
        <v>237</v>
      </c>
      <c r="D41" s="152" t="s">
        <v>47</v>
      </c>
      <c r="E41" s="12">
        <v>12200</v>
      </c>
      <c r="F41" s="12">
        <v>14600</v>
      </c>
      <c r="G41" s="43" t="s">
        <v>17</v>
      </c>
      <c r="H41" s="43" t="s">
        <v>17</v>
      </c>
      <c r="I41" s="97" t="s">
        <v>17</v>
      </c>
    </row>
    <row r="42" spans="1:9" ht="23.5" x14ac:dyDescent="0.35">
      <c r="A42" s="129"/>
      <c r="B42" s="146" t="s">
        <v>84</v>
      </c>
      <c r="C42" s="136" t="s">
        <v>96</v>
      </c>
      <c r="D42" s="152" t="s">
        <v>47</v>
      </c>
      <c r="E42" s="12">
        <v>191000</v>
      </c>
      <c r="F42" s="12">
        <v>184000</v>
      </c>
      <c r="G42" s="43" t="s">
        <v>17</v>
      </c>
      <c r="H42" s="43" t="s">
        <v>17</v>
      </c>
      <c r="I42" s="97" t="s">
        <v>17</v>
      </c>
    </row>
    <row r="43" spans="1:9" ht="23.5" x14ac:dyDescent="0.35">
      <c r="A43" s="129"/>
      <c r="B43" s="208" t="s">
        <v>84</v>
      </c>
      <c r="C43" s="208" t="s">
        <v>97</v>
      </c>
      <c r="D43" s="152" t="s">
        <v>47</v>
      </c>
      <c r="E43" s="12">
        <v>2000</v>
      </c>
      <c r="F43" s="12">
        <v>1550</v>
      </c>
      <c r="G43" s="43" t="s">
        <v>17</v>
      </c>
      <c r="H43" s="43" t="s">
        <v>17</v>
      </c>
      <c r="I43" s="97" t="s">
        <v>17</v>
      </c>
    </row>
    <row r="44" spans="1:9" ht="23.5" x14ac:dyDescent="0.35">
      <c r="A44" s="129"/>
      <c r="B44" s="208" t="s">
        <v>84</v>
      </c>
      <c r="C44" s="208" t="s">
        <v>100</v>
      </c>
      <c r="D44" s="152" t="s">
        <v>47</v>
      </c>
      <c r="E44" s="43" t="s">
        <v>17</v>
      </c>
      <c r="F44" s="43" t="s">
        <v>17</v>
      </c>
      <c r="G44" s="43" t="s">
        <v>17</v>
      </c>
      <c r="H44" s="43" t="s">
        <v>17</v>
      </c>
      <c r="I44" s="97" t="s">
        <v>17</v>
      </c>
    </row>
    <row r="45" spans="1:9" ht="15.5" x14ac:dyDescent="0.35">
      <c r="A45" s="147" t="s">
        <v>52</v>
      </c>
      <c r="B45" s="155"/>
      <c r="C45" s="155"/>
      <c r="D45" s="149"/>
      <c r="E45" s="20"/>
      <c r="F45" s="20"/>
      <c r="G45" s="76"/>
      <c r="H45" s="19"/>
      <c r="I45" s="101"/>
    </row>
    <row r="46" spans="1:9" ht="23.5" x14ac:dyDescent="0.35">
      <c r="A46" s="315"/>
      <c r="B46" s="140" t="s">
        <v>53</v>
      </c>
      <c r="C46" s="140" t="s">
        <v>54</v>
      </c>
      <c r="D46" s="150" t="s">
        <v>55</v>
      </c>
      <c r="E46" s="141">
        <v>264</v>
      </c>
      <c r="F46" s="141">
        <v>222</v>
      </c>
      <c r="G46" s="142" t="s">
        <v>17</v>
      </c>
      <c r="H46" s="142" t="s">
        <v>17</v>
      </c>
      <c r="I46" s="98" t="s">
        <v>17</v>
      </c>
    </row>
    <row r="47" spans="1:9" ht="23.5" x14ac:dyDescent="0.35">
      <c r="A47" s="315"/>
      <c r="B47" s="146" t="s">
        <v>53</v>
      </c>
      <c r="C47" s="136" t="s">
        <v>56</v>
      </c>
      <c r="D47" s="152" t="s">
        <v>24</v>
      </c>
      <c r="E47" s="36">
        <v>11</v>
      </c>
      <c r="F47" s="222">
        <f>25/222</f>
        <v>0.11261261261261261</v>
      </c>
      <c r="G47" s="43" t="s">
        <v>17</v>
      </c>
      <c r="H47" s="43" t="s">
        <v>17</v>
      </c>
      <c r="I47" s="97" t="s">
        <v>17</v>
      </c>
    </row>
    <row r="48" spans="1:9" ht="23.5" x14ac:dyDescent="0.35">
      <c r="A48" s="315"/>
      <c r="B48" s="140" t="s">
        <v>53</v>
      </c>
      <c r="C48" s="140" t="s">
        <v>57</v>
      </c>
      <c r="D48" s="150" t="s">
        <v>55</v>
      </c>
      <c r="E48" s="141">
        <v>49</v>
      </c>
      <c r="F48" s="141">
        <v>2</v>
      </c>
      <c r="G48" s="142" t="s">
        <v>17</v>
      </c>
      <c r="H48" s="142" t="s">
        <v>17</v>
      </c>
      <c r="I48" s="98" t="s">
        <v>17</v>
      </c>
    </row>
    <row r="49" spans="1:9" ht="23.5" x14ac:dyDescent="0.35">
      <c r="A49" s="315"/>
      <c r="B49" s="146" t="s">
        <v>53</v>
      </c>
      <c r="C49" s="136" t="s">
        <v>58</v>
      </c>
      <c r="D49" s="152" t="s">
        <v>24</v>
      </c>
      <c r="E49" s="36">
        <v>19</v>
      </c>
      <c r="F49" s="222">
        <v>9.0090090090090089E-3</v>
      </c>
      <c r="G49" s="43" t="s">
        <v>17</v>
      </c>
      <c r="H49" s="43" t="s">
        <v>17</v>
      </c>
      <c r="I49" s="97" t="s">
        <v>17</v>
      </c>
    </row>
    <row r="50" spans="1:9" ht="23.5" x14ac:dyDescent="0.35">
      <c r="A50" s="315"/>
      <c r="B50" s="140" t="s">
        <v>53</v>
      </c>
      <c r="C50" s="140" t="s">
        <v>59</v>
      </c>
      <c r="D50" s="150" t="s">
        <v>47</v>
      </c>
      <c r="E50" s="141">
        <v>1058</v>
      </c>
      <c r="F50" s="141">
        <v>1008.18</v>
      </c>
      <c r="G50" s="142" t="s">
        <v>17</v>
      </c>
      <c r="H50" s="142" t="s">
        <v>17</v>
      </c>
      <c r="I50" s="98" t="s">
        <v>17</v>
      </c>
    </row>
    <row r="51" spans="1:9" ht="15.5" x14ac:dyDescent="0.35">
      <c r="A51" s="147" t="s">
        <v>107</v>
      </c>
      <c r="B51" s="69"/>
      <c r="C51" s="58"/>
      <c r="D51" s="156"/>
      <c r="E51" s="70"/>
      <c r="F51" s="70"/>
      <c r="G51" s="197"/>
      <c r="H51" s="71"/>
      <c r="I51" s="106"/>
    </row>
    <row r="52" spans="1:9" ht="23.5" x14ac:dyDescent="0.35">
      <c r="A52" s="309"/>
      <c r="B52" s="144" t="s">
        <v>108</v>
      </c>
      <c r="C52" s="157" t="s">
        <v>109</v>
      </c>
      <c r="D52" s="158" t="s">
        <v>110</v>
      </c>
      <c r="E52" s="312" t="s">
        <v>239</v>
      </c>
      <c r="F52" s="312"/>
      <c r="G52" s="142" t="s">
        <v>17</v>
      </c>
      <c r="H52" s="142" t="s">
        <v>17</v>
      </c>
      <c r="I52" s="98" t="s">
        <v>17</v>
      </c>
    </row>
    <row r="53" spans="1:9" ht="23.5" x14ac:dyDescent="0.35">
      <c r="A53" s="309"/>
      <c r="B53" s="136" t="s">
        <v>108</v>
      </c>
      <c r="C53" s="159" t="s">
        <v>111</v>
      </c>
      <c r="D53" s="152" t="s">
        <v>110</v>
      </c>
      <c r="E53" s="313"/>
      <c r="F53" s="313"/>
      <c r="G53" s="43" t="s">
        <v>17</v>
      </c>
      <c r="H53" s="43" t="s">
        <v>17</v>
      </c>
      <c r="I53" s="97" t="s">
        <v>17</v>
      </c>
    </row>
    <row r="54" spans="1:9" ht="23.5" x14ac:dyDescent="0.35">
      <c r="A54" s="309"/>
      <c r="B54" s="136" t="s">
        <v>108</v>
      </c>
      <c r="C54" s="159" t="s">
        <v>112</v>
      </c>
      <c r="D54" s="152" t="s">
        <v>110</v>
      </c>
      <c r="E54" s="313"/>
      <c r="F54" s="313"/>
      <c r="G54" s="142" t="s">
        <v>17</v>
      </c>
      <c r="H54" s="142" t="s">
        <v>17</v>
      </c>
      <c r="I54" s="98" t="s">
        <v>17</v>
      </c>
    </row>
    <row r="55" spans="1:9" ht="23.5" x14ac:dyDescent="0.35">
      <c r="A55" s="309"/>
      <c r="B55" s="136" t="s">
        <v>108</v>
      </c>
      <c r="C55" s="159" t="s">
        <v>113</v>
      </c>
      <c r="D55" s="152" t="s">
        <v>110</v>
      </c>
      <c r="E55" s="314"/>
      <c r="F55" s="314"/>
      <c r="G55" s="43" t="s">
        <v>17</v>
      </c>
      <c r="H55" s="43" t="s">
        <v>17</v>
      </c>
      <c r="I55" s="97" t="s">
        <v>17</v>
      </c>
    </row>
    <row r="56" spans="1:9" ht="15.5" x14ac:dyDescent="0.35">
      <c r="A56" s="160" t="s">
        <v>117</v>
      </c>
      <c r="B56" s="69"/>
      <c r="C56" s="58"/>
      <c r="D56" s="156"/>
      <c r="E56" s="70"/>
      <c r="F56" s="70"/>
      <c r="G56" s="79"/>
      <c r="H56" s="67"/>
      <c r="I56" s="108"/>
    </row>
    <row r="57" spans="1:9" ht="23.5" x14ac:dyDescent="0.35">
      <c r="A57" s="309"/>
      <c r="B57" s="144" t="s">
        <v>118</v>
      </c>
      <c r="C57" s="144" t="s">
        <v>119</v>
      </c>
      <c r="D57" s="158" t="s">
        <v>110</v>
      </c>
      <c r="E57" s="48">
        <v>8580.4449999999997</v>
      </c>
      <c r="F57" s="48">
        <v>11187.09</v>
      </c>
      <c r="G57" s="43" t="s">
        <v>17</v>
      </c>
      <c r="H57" s="43" t="s">
        <v>17</v>
      </c>
      <c r="I57" s="97" t="s">
        <v>17</v>
      </c>
    </row>
    <row r="58" spans="1:9" ht="23.5" x14ac:dyDescent="0.35">
      <c r="A58" s="309"/>
      <c r="B58" s="136" t="s">
        <v>118</v>
      </c>
      <c r="C58" s="136" t="s">
        <v>109</v>
      </c>
      <c r="D58" s="152" t="s">
        <v>110</v>
      </c>
      <c r="E58" s="142" t="s">
        <v>17</v>
      </c>
      <c r="F58" s="43" t="s">
        <v>17</v>
      </c>
      <c r="G58" s="142" t="s">
        <v>17</v>
      </c>
      <c r="H58" s="142" t="s">
        <v>17</v>
      </c>
      <c r="I58" s="98" t="s">
        <v>17</v>
      </c>
    </row>
    <row r="59" spans="1:9" ht="23.5" x14ac:dyDescent="0.35">
      <c r="A59" s="309"/>
      <c r="B59" s="136" t="s">
        <v>118</v>
      </c>
      <c r="C59" s="136" t="s">
        <v>111</v>
      </c>
      <c r="D59" s="152" t="s">
        <v>110</v>
      </c>
      <c r="E59" s="36">
        <v>8128.4449999999997</v>
      </c>
      <c r="F59" s="36">
        <v>10349.09</v>
      </c>
      <c r="G59" s="43" t="s">
        <v>17</v>
      </c>
      <c r="H59" s="43" t="s">
        <v>17</v>
      </c>
      <c r="I59" s="97" t="s">
        <v>17</v>
      </c>
    </row>
    <row r="60" spans="1:9" ht="23.5" x14ac:dyDescent="0.35">
      <c r="A60" s="309"/>
      <c r="B60" s="136" t="s">
        <v>118</v>
      </c>
      <c r="C60" s="136" t="s">
        <v>112</v>
      </c>
      <c r="D60" s="152" t="s">
        <v>110</v>
      </c>
      <c r="E60" s="36">
        <v>146</v>
      </c>
      <c r="F60" s="142" t="s">
        <v>17</v>
      </c>
      <c r="G60" s="142" t="s">
        <v>17</v>
      </c>
      <c r="H60" s="142" t="s">
        <v>17</v>
      </c>
      <c r="I60" s="98" t="s">
        <v>17</v>
      </c>
    </row>
    <row r="61" spans="1:9" ht="23.5" x14ac:dyDescent="0.35">
      <c r="A61" s="309"/>
      <c r="B61" s="140" t="s">
        <v>118</v>
      </c>
      <c r="C61" s="140" t="s">
        <v>113</v>
      </c>
      <c r="D61" s="150" t="s">
        <v>110</v>
      </c>
      <c r="E61" s="141">
        <v>306</v>
      </c>
      <c r="F61" s="141">
        <v>838</v>
      </c>
      <c r="G61" s="84" t="s">
        <v>17</v>
      </c>
      <c r="H61" s="84" t="s">
        <v>17</v>
      </c>
      <c r="I61" s="103" t="s">
        <v>17</v>
      </c>
    </row>
    <row r="62" spans="1:9" ht="15.5" x14ac:dyDescent="0.35">
      <c r="A62" s="160" t="s">
        <v>131</v>
      </c>
      <c r="B62" s="69"/>
      <c r="C62" s="161"/>
      <c r="D62" s="156"/>
      <c r="E62" s="70"/>
      <c r="F62" s="70"/>
      <c r="G62" s="82"/>
      <c r="H62" s="71"/>
      <c r="I62" s="106"/>
    </row>
    <row r="63" spans="1:9" ht="23.5" x14ac:dyDescent="0.35">
      <c r="A63" s="99"/>
      <c r="B63" s="140" t="s">
        <v>132</v>
      </c>
      <c r="C63" s="140" t="s">
        <v>133</v>
      </c>
      <c r="D63" s="150" t="s">
        <v>134</v>
      </c>
      <c r="E63" s="141">
        <v>28.4</v>
      </c>
      <c r="F63" s="162">
        <v>30.76</v>
      </c>
      <c r="G63" s="142" t="s">
        <v>17</v>
      </c>
      <c r="H63" s="142" t="s">
        <v>17</v>
      </c>
      <c r="I63" s="98" t="s">
        <v>17</v>
      </c>
    </row>
    <row r="64" spans="1:9" ht="23.5" x14ac:dyDescent="0.35">
      <c r="A64" s="99"/>
      <c r="B64" s="146" t="s">
        <v>132</v>
      </c>
      <c r="C64" s="136" t="s">
        <v>135</v>
      </c>
      <c r="D64" s="152" t="s">
        <v>134</v>
      </c>
      <c r="E64" s="36">
        <v>71.5</v>
      </c>
      <c r="F64" s="163">
        <v>69.239999999999995</v>
      </c>
      <c r="G64" s="43" t="s">
        <v>17</v>
      </c>
      <c r="H64" s="43" t="s">
        <v>17</v>
      </c>
      <c r="I64" s="97" t="s">
        <v>17</v>
      </c>
    </row>
    <row r="65" spans="1:9" ht="23.5" x14ac:dyDescent="0.35">
      <c r="A65" s="99"/>
      <c r="B65" s="164" t="s">
        <v>132</v>
      </c>
      <c r="C65" s="140" t="s">
        <v>136</v>
      </c>
      <c r="D65" s="150" t="s">
        <v>134</v>
      </c>
      <c r="E65" s="141">
        <v>89.6</v>
      </c>
      <c r="F65" s="162">
        <v>89.83</v>
      </c>
      <c r="G65" s="142" t="s">
        <v>17</v>
      </c>
      <c r="H65" s="142" t="s">
        <v>17</v>
      </c>
      <c r="I65" s="98" t="s">
        <v>17</v>
      </c>
    </row>
    <row r="66" spans="1:9" ht="23.5" x14ac:dyDescent="0.35">
      <c r="A66" s="99"/>
      <c r="B66" s="136" t="s">
        <v>132</v>
      </c>
      <c r="C66" s="136" t="s">
        <v>137</v>
      </c>
      <c r="D66" s="152" t="s">
        <v>134</v>
      </c>
      <c r="E66" s="43" t="s">
        <v>17</v>
      </c>
      <c r="F66" s="142" t="s">
        <v>17</v>
      </c>
      <c r="G66" s="43" t="s">
        <v>17</v>
      </c>
      <c r="H66" s="43" t="s">
        <v>17</v>
      </c>
      <c r="I66" s="97" t="s">
        <v>17</v>
      </c>
    </row>
    <row r="67" spans="1:9" ht="23.5" x14ac:dyDescent="0.35">
      <c r="A67" s="99"/>
      <c r="B67" s="136" t="s">
        <v>132</v>
      </c>
      <c r="C67" s="136" t="s">
        <v>138</v>
      </c>
      <c r="D67" s="152" t="s">
        <v>134</v>
      </c>
      <c r="E67" s="36">
        <v>10.4</v>
      </c>
      <c r="F67" s="163">
        <v>10.199999999999999</v>
      </c>
      <c r="G67" s="142" t="s">
        <v>17</v>
      </c>
      <c r="H67" s="142" t="s">
        <v>17</v>
      </c>
      <c r="I67" s="98" t="s">
        <v>17</v>
      </c>
    </row>
    <row r="68" spans="1:9" ht="26" x14ac:dyDescent="0.35">
      <c r="A68" s="99"/>
      <c r="B68" s="164" t="s">
        <v>132</v>
      </c>
      <c r="C68" s="164" t="s">
        <v>139</v>
      </c>
      <c r="D68" s="165" t="s">
        <v>140</v>
      </c>
      <c r="E68" s="45">
        <v>684.1</v>
      </c>
      <c r="F68" s="166">
        <v>531.75</v>
      </c>
      <c r="G68" s="81" t="s">
        <v>141</v>
      </c>
      <c r="H68" s="43" t="s">
        <v>17</v>
      </c>
      <c r="I68" s="97" t="s">
        <v>17</v>
      </c>
    </row>
    <row r="69" spans="1:9" ht="23.5" x14ac:dyDescent="0.35">
      <c r="A69" s="99"/>
      <c r="B69" s="136" t="s">
        <v>132</v>
      </c>
      <c r="C69" s="136" t="s">
        <v>142</v>
      </c>
      <c r="D69" s="152" t="s">
        <v>140</v>
      </c>
      <c r="E69" s="36">
        <v>431.3</v>
      </c>
      <c r="F69" s="163">
        <v>322.20999999999998</v>
      </c>
      <c r="G69" s="43" t="s">
        <v>17</v>
      </c>
      <c r="H69" s="43" t="s">
        <v>17</v>
      </c>
      <c r="I69" s="97" t="s">
        <v>17</v>
      </c>
    </row>
    <row r="70" spans="1:9" ht="23.5" x14ac:dyDescent="0.35">
      <c r="A70" s="99"/>
      <c r="B70" s="136" t="s">
        <v>132</v>
      </c>
      <c r="C70" s="136" t="s">
        <v>143</v>
      </c>
      <c r="D70" s="152" t="s">
        <v>140</v>
      </c>
      <c r="E70" s="142" t="s">
        <v>17</v>
      </c>
      <c r="F70" s="142" t="s">
        <v>17</v>
      </c>
      <c r="G70" s="142" t="s">
        <v>17</v>
      </c>
      <c r="H70" s="142" t="s">
        <v>17</v>
      </c>
      <c r="I70" s="98" t="s">
        <v>17</v>
      </c>
    </row>
    <row r="71" spans="1:9" ht="23.5" x14ac:dyDescent="0.35">
      <c r="A71" s="99"/>
      <c r="B71" s="140" t="s">
        <v>144</v>
      </c>
      <c r="C71" s="140" t="s">
        <v>144</v>
      </c>
      <c r="D71" s="150" t="s">
        <v>145</v>
      </c>
      <c r="E71" s="216">
        <v>0.8</v>
      </c>
      <c r="F71" s="216">
        <v>0.66200000000000003</v>
      </c>
      <c r="G71" s="80" t="s">
        <v>116</v>
      </c>
      <c r="H71" s="43" t="s">
        <v>17</v>
      </c>
      <c r="I71" s="97" t="s">
        <v>17</v>
      </c>
    </row>
    <row r="72" spans="1:9" ht="15.5" x14ac:dyDescent="0.35">
      <c r="A72" s="160" t="s">
        <v>148</v>
      </c>
      <c r="B72" s="161"/>
      <c r="C72" s="58"/>
      <c r="D72" s="57"/>
      <c r="E72" s="70"/>
      <c r="F72" s="70"/>
      <c r="G72" s="82"/>
      <c r="H72" s="71"/>
      <c r="I72" s="106"/>
    </row>
    <row r="73" spans="1:9" ht="23.5" x14ac:dyDescent="0.35">
      <c r="A73" s="99"/>
      <c r="B73" s="144" t="s">
        <v>149</v>
      </c>
      <c r="C73" s="144" t="s">
        <v>37</v>
      </c>
      <c r="D73" s="158" t="s">
        <v>150</v>
      </c>
      <c r="E73" s="42">
        <v>5</v>
      </c>
      <c r="F73" s="42">
        <v>5</v>
      </c>
      <c r="G73" s="87" t="s">
        <v>17</v>
      </c>
      <c r="H73" s="87" t="s">
        <v>17</v>
      </c>
      <c r="I73" s="107" t="s">
        <v>17</v>
      </c>
    </row>
    <row r="76" spans="1:9" x14ac:dyDescent="0.35">
      <c r="D76" s="5"/>
      <c r="E76" s="17"/>
    </row>
    <row r="77" spans="1:9" x14ac:dyDescent="0.35">
      <c r="D77" s="5"/>
    </row>
    <row r="78" spans="1:9" x14ac:dyDescent="0.35">
      <c r="D78" s="5"/>
      <c r="H78" s="59"/>
    </row>
    <row r="79" spans="1:9" x14ac:dyDescent="0.35">
      <c r="D79" s="5"/>
    </row>
    <row r="80" spans="1:9" x14ac:dyDescent="0.35">
      <c r="D80" s="5"/>
    </row>
    <row r="81" spans="4:4" x14ac:dyDescent="0.35">
      <c r="D81" s="5"/>
    </row>
    <row r="82" spans="4:4" x14ac:dyDescent="0.35">
      <c r="D82" s="5"/>
    </row>
    <row r="83" spans="4:4" x14ac:dyDescent="0.35">
      <c r="D83" s="5"/>
    </row>
    <row r="84" spans="4:4" x14ac:dyDescent="0.35">
      <c r="D84" s="5"/>
    </row>
    <row r="85" spans="4:4" x14ac:dyDescent="0.35">
      <c r="D85" s="5"/>
    </row>
    <row r="86" spans="4:4" x14ac:dyDescent="0.35">
      <c r="D86" s="5"/>
    </row>
    <row r="87" spans="4:4" x14ac:dyDescent="0.35">
      <c r="D87" s="5"/>
    </row>
    <row r="88" spans="4:4" x14ac:dyDescent="0.35">
      <c r="D88" s="5"/>
    </row>
    <row r="89" spans="4:4" x14ac:dyDescent="0.35">
      <c r="D89" s="5"/>
    </row>
    <row r="90" spans="4:4" x14ac:dyDescent="0.35">
      <c r="D90" s="5"/>
    </row>
    <row r="91" spans="4:4" x14ac:dyDescent="0.35">
      <c r="D91" s="5"/>
    </row>
    <row r="92" spans="4:4" x14ac:dyDescent="0.35">
      <c r="D92" s="5"/>
    </row>
    <row r="93" spans="4:4" x14ac:dyDescent="0.35">
      <c r="D93" s="5"/>
    </row>
    <row r="94" spans="4:4" x14ac:dyDescent="0.35">
      <c r="D94" s="5"/>
    </row>
    <row r="95" spans="4:4" x14ac:dyDescent="0.35">
      <c r="D95" s="5"/>
    </row>
    <row r="96" spans="4:4" x14ac:dyDescent="0.35">
      <c r="D96" s="5"/>
    </row>
    <row r="97" spans="4:4" x14ac:dyDescent="0.35">
      <c r="D97" s="5"/>
    </row>
    <row r="98" spans="4:4" x14ac:dyDescent="0.35">
      <c r="D98" s="5"/>
    </row>
    <row r="99" spans="4:4" x14ac:dyDescent="0.35">
      <c r="D99" s="5"/>
    </row>
    <row r="100" spans="4:4" x14ac:dyDescent="0.35">
      <c r="D100" s="5"/>
    </row>
    <row r="101" spans="4:4" x14ac:dyDescent="0.35">
      <c r="D101" s="5"/>
    </row>
    <row r="102" spans="4:4" x14ac:dyDescent="0.35">
      <c r="D102" s="5"/>
    </row>
    <row r="103" spans="4:4" x14ac:dyDescent="0.35">
      <c r="D103" s="5"/>
    </row>
    <row r="104" spans="4:4" x14ac:dyDescent="0.35">
      <c r="D104" s="5"/>
    </row>
    <row r="105" spans="4:4" x14ac:dyDescent="0.35">
      <c r="D105" s="5"/>
    </row>
    <row r="106" spans="4:4" x14ac:dyDescent="0.35">
      <c r="D106" s="5"/>
    </row>
    <row r="107" spans="4:4" x14ac:dyDescent="0.35">
      <c r="D107" s="5"/>
    </row>
    <row r="108" spans="4:4" x14ac:dyDescent="0.35">
      <c r="D108" s="5"/>
    </row>
    <row r="109" spans="4:4" x14ac:dyDescent="0.35">
      <c r="D109" s="5"/>
    </row>
    <row r="110" spans="4:4" x14ac:dyDescent="0.35">
      <c r="D110" s="5"/>
    </row>
    <row r="111" spans="4:4" x14ac:dyDescent="0.35">
      <c r="D111" s="5"/>
    </row>
    <row r="112" spans="4:4" x14ac:dyDescent="0.35">
      <c r="D112" s="5"/>
    </row>
    <row r="113" spans="4:4" x14ac:dyDescent="0.35">
      <c r="D113" s="5"/>
    </row>
    <row r="114" spans="4:4" x14ac:dyDescent="0.35">
      <c r="D114" s="5"/>
    </row>
    <row r="115" spans="4:4" x14ac:dyDescent="0.35">
      <c r="D115" s="5"/>
    </row>
    <row r="116" spans="4:4" x14ac:dyDescent="0.35">
      <c r="D116" s="5"/>
    </row>
    <row r="117" spans="4:4" x14ac:dyDescent="0.35">
      <c r="D117" s="5"/>
    </row>
    <row r="118" spans="4:4" x14ac:dyDescent="0.35">
      <c r="D118" s="5"/>
    </row>
    <row r="119" spans="4:4" x14ac:dyDescent="0.35">
      <c r="D119" s="5"/>
    </row>
    <row r="120" spans="4:4" x14ac:dyDescent="0.35">
      <c r="D120" s="5"/>
    </row>
    <row r="121" spans="4:4" x14ac:dyDescent="0.35">
      <c r="D121" s="5"/>
    </row>
    <row r="122" spans="4:4" x14ac:dyDescent="0.35">
      <c r="D122" s="5"/>
    </row>
    <row r="123" spans="4:4" x14ac:dyDescent="0.35">
      <c r="D123" s="5"/>
    </row>
    <row r="124" spans="4:4" x14ac:dyDescent="0.35">
      <c r="D124" s="5"/>
    </row>
    <row r="125" spans="4:4" x14ac:dyDescent="0.35">
      <c r="D125" s="5"/>
    </row>
    <row r="126" spans="4:4" x14ac:dyDescent="0.35">
      <c r="D126" s="5"/>
    </row>
    <row r="127" spans="4:4" x14ac:dyDescent="0.35">
      <c r="D127" s="5"/>
    </row>
    <row r="128" spans="4:4" x14ac:dyDescent="0.35">
      <c r="D128" s="5"/>
    </row>
    <row r="129" spans="4:4" x14ac:dyDescent="0.35">
      <c r="D129" s="5"/>
    </row>
    <row r="130" spans="4:4" x14ac:dyDescent="0.35">
      <c r="D130" s="5"/>
    </row>
    <row r="131" spans="4:4" x14ac:dyDescent="0.35">
      <c r="D131" s="5"/>
    </row>
    <row r="132" spans="4:4" x14ac:dyDescent="0.35">
      <c r="D132" s="5"/>
    </row>
    <row r="133" spans="4:4" x14ac:dyDescent="0.35">
      <c r="D133" s="5"/>
    </row>
    <row r="134" spans="4:4" x14ac:dyDescent="0.35">
      <c r="D134" s="5"/>
    </row>
    <row r="135" spans="4:4" x14ac:dyDescent="0.35">
      <c r="D135" s="5"/>
    </row>
    <row r="136" spans="4:4" x14ac:dyDescent="0.35">
      <c r="D136" s="5"/>
    </row>
    <row r="137" spans="4:4" x14ac:dyDescent="0.35">
      <c r="D137" s="5"/>
    </row>
    <row r="138" spans="4:4" x14ac:dyDescent="0.35">
      <c r="D138" s="5"/>
    </row>
    <row r="139" spans="4:4" x14ac:dyDescent="0.35">
      <c r="D139" s="5"/>
    </row>
    <row r="140" spans="4:4" x14ac:dyDescent="0.35">
      <c r="D140" s="5"/>
    </row>
    <row r="141" spans="4:4" x14ac:dyDescent="0.35">
      <c r="D141" s="5"/>
    </row>
    <row r="142" spans="4:4" x14ac:dyDescent="0.35">
      <c r="D142" s="5"/>
    </row>
    <row r="143" spans="4:4" x14ac:dyDescent="0.35">
      <c r="D143" s="5"/>
    </row>
    <row r="144" spans="4:4" x14ac:dyDescent="0.35">
      <c r="D144" s="5"/>
    </row>
    <row r="145" spans="4:4" x14ac:dyDescent="0.35">
      <c r="D145" s="5"/>
    </row>
    <row r="146" spans="4:4" x14ac:dyDescent="0.35">
      <c r="D146" s="5"/>
    </row>
    <row r="147" spans="4:4" x14ac:dyDescent="0.35">
      <c r="D147" s="5"/>
    </row>
    <row r="148" spans="4:4" x14ac:dyDescent="0.35">
      <c r="D148" s="5"/>
    </row>
    <row r="149" spans="4:4" x14ac:dyDescent="0.35">
      <c r="D149" s="5"/>
    </row>
    <row r="150" spans="4:4" x14ac:dyDescent="0.35">
      <c r="D150" s="5"/>
    </row>
    <row r="151" spans="4:4" x14ac:dyDescent="0.35">
      <c r="D151" s="5"/>
    </row>
    <row r="152" spans="4:4" x14ac:dyDescent="0.35">
      <c r="D152" s="5"/>
    </row>
    <row r="153" spans="4:4" x14ac:dyDescent="0.35">
      <c r="D153" s="5"/>
    </row>
    <row r="154" spans="4:4" x14ac:dyDescent="0.35">
      <c r="D154" s="5"/>
    </row>
    <row r="155" spans="4:4" x14ac:dyDescent="0.35">
      <c r="D155" s="5"/>
    </row>
    <row r="156" spans="4:4" x14ac:dyDescent="0.35">
      <c r="D156" s="5"/>
    </row>
    <row r="157" spans="4:4" x14ac:dyDescent="0.35">
      <c r="D157" s="5"/>
    </row>
    <row r="158" spans="4:4" x14ac:dyDescent="0.35">
      <c r="D158" s="5"/>
    </row>
    <row r="159" spans="4:4" x14ac:dyDescent="0.35">
      <c r="D159" s="5"/>
    </row>
    <row r="160" spans="4:4" x14ac:dyDescent="0.35">
      <c r="D160" s="5"/>
    </row>
    <row r="161" spans="4:4" x14ac:dyDescent="0.35">
      <c r="D161" s="5"/>
    </row>
    <row r="162" spans="4:4" x14ac:dyDescent="0.35">
      <c r="D162" s="5"/>
    </row>
    <row r="163" spans="4:4" x14ac:dyDescent="0.35">
      <c r="D163" s="5"/>
    </row>
    <row r="164" spans="4:4" x14ac:dyDescent="0.35">
      <c r="D164" s="5"/>
    </row>
    <row r="165" spans="4:4" x14ac:dyDescent="0.35">
      <c r="D165" s="5"/>
    </row>
    <row r="166" spans="4:4" x14ac:dyDescent="0.35">
      <c r="D166" s="5"/>
    </row>
    <row r="167" spans="4:4" x14ac:dyDescent="0.35">
      <c r="D167" s="5"/>
    </row>
    <row r="168" spans="4:4" x14ac:dyDescent="0.35">
      <c r="D168" s="5"/>
    </row>
    <row r="169" spans="4:4" x14ac:dyDescent="0.35">
      <c r="D169" s="5"/>
    </row>
    <row r="170" spans="4:4" x14ac:dyDescent="0.35">
      <c r="D170" s="5"/>
    </row>
    <row r="171" spans="4:4" x14ac:dyDescent="0.35">
      <c r="D171" s="5"/>
    </row>
    <row r="172" spans="4:4" x14ac:dyDescent="0.35">
      <c r="D172" s="5"/>
    </row>
    <row r="173" spans="4:4" x14ac:dyDescent="0.35">
      <c r="D173" s="5"/>
    </row>
    <row r="174" spans="4:4" x14ac:dyDescent="0.35">
      <c r="D174" s="5"/>
    </row>
    <row r="175" spans="4:4" x14ac:dyDescent="0.35">
      <c r="D175" s="5"/>
    </row>
    <row r="176" spans="4:4" x14ac:dyDescent="0.35">
      <c r="D176" s="5"/>
    </row>
    <row r="177" spans="4:4" x14ac:dyDescent="0.35">
      <c r="D177" s="5"/>
    </row>
    <row r="178" spans="4:4" x14ac:dyDescent="0.35">
      <c r="D178" s="5"/>
    </row>
    <row r="179" spans="4:4" x14ac:dyDescent="0.35">
      <c r="D179" s="5"/>
    </row>
    <row r="180" spans="4:4" x14ac:dyDescent="0.35">
      <c r="D180" s="5"/>
    </row>
    <row r="181" spans="4:4" x14ac:dyDescent="0.35">
      <c r="D181" s="5"/>
    </row>
    <row r="182" spans="4:4" x14ac:dyDescent="0.35">
      <c r="D182" s="5"/>
    </row>
    <row r="183" spans="4:4" x14ac:dyDescent="0.35">
      <c r="D183" s="5"/>
    </row>
    <row r="184" spans="4:4" x14ac:dyDescent="0.35">
      <c r="D184" s="5"/>
    </row>
    <row r="185" spans="4:4" x14ac:dyDescent="0.35">
      <c r="D185" s="5"/>
    </row>
    <row r="186" spans="4:4" x14ac:dyDescent="0.35">
      <c r="D186" s="5"/>
    </row>
    <row r="187" spans="4:4" x14ac:dyDescent="0.35">
      <c r="D187" s="5"/>
    </row>
    <row r="188" spans="4:4" x14ac:dyDescent="0.35">
      <c r="D188" s="5"/>
    </row>
    <row r="189" spans="4:4" x14ac:dyDescent="0.35">
      <c r="D189" s="5"/>
    </row>
    <row r="190" spans="4:4" x14ac:dyDescent="0.35">
      <c r="D190" s="5"/>
    </row>
    <row r="191" spans="4:4" x14ac:dyDescent="0.35">
      <c r="D191" s="5"/>
    </row>
    <row r="192" spans="4:4" x14ac:dyDescent="0.35">
      <c r="D192" s="5"/>
    </row>
    <row r="193" spans="4:4" x14ac:dyDescent="0.35">
      <c r="D193" s="5"/>
    </row>
    <row r="194" spans="4:4" x14ac:dyDescent="0.35">
      <c r="D194" s="5"/>
    </row>
    <row r="195" spans="4:4" x14ac:dyDescent="0.35">
      <c r="D195" s="5"/>
    </row>
    <row r="196" spans="4:4" x14ac:dyDescent="0.35">
      <c r="D196" s="5"/>
    </row>
    <row r="197" spans="4:4" x14ac:dyDescent="0.35">
      <c r="D197" s="5"/>
    </row>
    <row r="198" spans="4:4" x14ac:dyDescent="0.35">
      <c r="D198" s="5"/>
    </row>
    <row r="199" spans="4:4" x14ac:dyDescent="0.35">
      <c r="D199" s="5"/>
    </row>
    <row r="200" spans="4:4" x14ac:dyDescent="0.35">
      <c r="D200" s="5"/>
    </row>
    <row r="201" spans="4:4" x14ac:dyDescent="0.35">
      <c r="D201" s="5"/>
    </row>
    <row r="202" spans="4:4" x14ac:dyDescent="0.35">
      <c r="D202" s="5"/>
    </row>
    <row r="203" spans="4:4" x14ac:dyDescent="0.35">
      <c r="D203" s="5"/>
    </row>
    <row r="204" spans="4:4" x14ac:dyDescent="0.35">
      <c r="D204" s="5"/>
    </row>
    <row r="205" spans="4:4" x14ac:dyDescent="0.35">
      <c r="D205" s="5"/>
    </row>
    <row r="206" spans="4:4" x14ac:dyDescent="0.35">
      <c r="D206" s="5"/>
    </row>
    <row r="207" spans="4:4" x14ac:dyDescent="0.35">
      <c r="D207" s="5"/>
    </row>
    <row r="208" spans="4:4" x14ac:dyDescent="0.35">
      <c r="D208" s="5"/>
    </row>
    <row r="209" spans="4:4" x14ac:dyDescent="0.35">
      <c r="D209" s="5"/>
    </row>
    <row r="210" spans="4:4" x14ac:dyDescent="0.35">
      <c r="D210" s="5"/>
    </row>
    <row r="211" spans="4:4" x14ac:dyDescent="0.35">
      <c r="D211" s="5"/>
    </row>
    <row r="212" spans="4:4" x14ac:dyDescent="0.35">
      <c r="D212" s="5"/>
    </row>
    <row r="213" spans="4:4" x14ac:dyDescent="0.35">
      <c r="D213" s="5"/>
    </row>
    <row r="214" spans="4:4" x14ac:dyDescent="0.35">
      <c r="D214" s="5"/>
    </row>
    <row r="215" spans="4:4" x14ac:dyDescent="0.35">
      <c r="D215" s="5"/>
    </row>
    <row r="216" spans="4:4" x14ac:dyDescent="0.35">
      <c r="D216" s="5"/>
    </row>
    <row r="217" spans="4:4" x14ac:dyDescent="0.35">
      <c r="D217" s="5"/>
    </row>
    <row r="218" spans="4:4" x14ac:dyDescent="0.35">
      <c r="D218" s="5"/>
    </row>
    <row r="219" spans="4:4" x14ac:dyDescent="0.35">
      <c r="D219" s="5"/>
    </row>
    <row r="220" spans="4:4" x14ac:dyDescent="0.35">
      <c r="D220" s="5"/>
    </row>
    <row r="221" spans="4:4" x14ac:dyDescent="0.35">
      <c r="D221" s="5"/>
    </row>
    <row r="222" spans="4:4" x14ac:dyDescent="0.35">
      <c r="D222" s="5"/>
    </row>
    <row r="223" spans="4:4" x14ac:dyDescent="0.35">
      <c r="D223" s="5"/>
    </row>
    <row r="224" spans="4:4" x14ac:dyDescent="0.35">
      <c r="D224" s="5"/>
    </row>
    <row r="225" spans="4:4" x14ac:dyDescent="0.35">
      <c r="D225" s="5"/>
    </row>
    <row r="226" spans="4:4" x14ac:dyDescent="0.35">
      <c r="D226" s="5"/>
    </row>
    <row r="227" spans="4:4" x14ac:dyDescent="0.35">
      <c r="D227" s="5"/>
    </row>
    <row r="228" spans="4:4" x14ac:dyDescent="0.35">
      <c r="D228" s="5"/>
    </row>
    <row r="229" spans="4:4" x14ac:dyDescent="0.35">
      <c r="D229" s="5"/>
    </row>
    <row r="230" spans="4:4" x14ac:dyDescent="0.35">
      <c r="D230" s="5"/>
    </row>
    <row r="231" spans="4:4" x14ac:dyDescent="0.35">
      <c r="D231" s="5"/>
    </row>
    <row r="232" spans="4:4" x14ac:dyDescent="0.35">
      <c r="D232" s="5"/>
    </row>
    <row r="233" spans="4:4" x14ac:dyDescent="0.35">
      <c r="D233" s="5"/>
    </row>
    <row r="234" spans="4:4" x14ac:dyDescent="0.35">
      <c r="D234" s="5"/>
    </row>
    <row r="235" spans="4:4" x14ac:dyDescent="0.35">
      <c r="D235" s="5"/>
    </row>
    <row r="236" spans="4:4" x14ac:dyDescent="0.35">
      <c r="D236" s="5"/>
    </row>
    <row r="237" spans="4:4" x14ac:dyDescent="0.35">
      <c r="D237" s="5"/>
    </row>
    <row r="238" spans="4:4" x14ac:dyDescent="0.35">
      <c r="D238" s="5"/>
    </row>
    <row r="239" spans="4:4" x14ac:dyDescent="0.35">
      <c r="D239" s="5"/>
    </row>
    <row r="240" spans="4:4" x14ac:dyDescent="0.35">
      <c r="D240" s="5"/>
    </row>
    <row r="241" spans="4:4" x14ac:dyDescent="0.35">
      <c r="D241" s="5"/>
    </row>
    <row r="242" spans="4:4" x14ac:dyDescent="0.35">
      <c r="D242" s="5"/>
    </row>
    <row r="243" spans="4:4" x14ac:dyDescent="0.35">
      <c r="D243" s="5"/>
    </row>
    <row r="244" spans="4:4" x14ac:dyDescent="0.35">
      <c r="D244" s="5"/>
    </row>
    <row r="245" spans="4:4" x14ac:dyDescent="0.35">
      <c r="D245" s="5"/>
    </row>
    <row r="246" spans="4:4" x14ac:dyDescent="0.35">
      <c r="D246" s="5"/>
    </row>
    <row r="247" spans="4:4" x14ac:dyDescent="0.35">
      <c r="D247" s="5"/>
    </row>
    <row r="248" spans="4:4" x14ac:dyDescent="0.35">
      <c r="D248" s="5"/>
    </row>
    <row r="249" spans="4:4" x14ac:dyDescent="0.35">
      <c r="D249" s="5"/>
    </row>
    <row r="250" spans="4:4" x14ac:dyDescent="0.35">
      <c r="D250" s="5"/>
    </row>
    <row r="251" spans="4:4" x14ac:dyDescent="0.35">
      <c r="D251" s="5"/>
    </row>
    <row r="252" spans="4:4" x14ac:dyDescent="0.35">
      <c r="D252" s="5"/>
    </row>
    <row r="253" spans="4:4" x14ac:dyDescent="0.35">
      <c r="D253" s="5"/>
    </row>
    <row r="254" spans="4:4" x14ac:dyDescent="0.35">
      <c r="D254" s="5"/>
    </row>
    <row r="255" spans="4:4" x14ac:dyDescent="0.35">
      <c r="D255" s="5"/>
    </row>
    <row r="256" spans="4:4" x14ac:dyDescent="0.35">
      <c r="D256" s="5"/>
    </row>
    <row r="257" spans="4:4" x14ac:dyDescent="0.35">
      <c r="D257" s="5"/>
    </row>
    <row r="258" spans="4:4" x14ac:dyDescent="0.35">
      <c r="D258" s="5"/>
    </row>
    <row r="259" spans="4:4" x14ac:dyDescent="0.35">
      <c r="D259" s="5"/>
    </row>
  </sheetData>
  <mergeCells count="6">
    <mergeCell ref="A57:A61"/>
    <mergeCell ref="E52:F55"/>
    <mergeCell ref="A16:A22"/>
    <mergeCell ref="A23:A27"/>
    <mergeCell ref="A46:A50"/>
    <mergeCell ref="A52:A5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4F60D-5E3A-4FEA-90EE-096DACD904C1}">
  <dimension ref="A7:AV259"/>
  <sheetViews>
    <sheetView topLeftCell="B1" zoomScale="60" workbookViewId="0">
      <selection activeCell="F31" sqref="F31:F32"/>
    </sheetView>
  </sheetViews>
  <sheetFormatPr defaultRowHeight="14.5" x14ac:dyDescent="0.35"/>
  <cols>
    <col min="1" max="1" width="10.453125" style="5" customWidth="1"/>
    <col min="2" max="2" width="75.7265625" style="5" customWidth="1"/>
    <col min="3" max="3" width="97.453125" style="5" customWidth="1"/>
    <col min="4" max="4" width="29.7265625" style="6" bestFit="1" customWidth="1"/>
    <col min="5" max="5" width="12.453125" style="5" customWidth="1"/>
    <col min="6" max="6" width="13.1796875" style="5" customWidth="1"/>
    <col min="7" max="7" width="23.7265625" style="73" customWidth="1"/>
    <col min="8" max="8" width="16.54296875" style="5" customWidth="1"/>
    <col min="9" max="9" width="29.81640625" style="5" customWidth="1"/>
    <col min="10" max="10" width="8.7265625" style="5" bestFit="1" customWidth="1"/>
    <col min="11" max="48" width="9.1796875" style="5"/>
  </cols>
  <sheetData>
    <row r="7" spans="1:9" ht="17.5" x14ac:dyDescent="0.35">
      <c r="A7" s="122" t="s">
        <v>0</v>
      </c>
    </row>
    <row r="8" spans="1:9" ht="17.5" x14ac:dyDescent="0.35">
      <c r="A8" s="122" t="s">
        <v>1</v>
      </c>
    </row>
    <row r="10" spans="1:9" x14ac:dyDescent="0.35">
      <c r="A10" s="7" t="s">
        <v>2</v>
      </c>
    </row>
    <row r="11" spans="1:9" x14ac:dyDescent="0.35">
      <c r="A11" s="7"/>
      <c r="B11" s="7"/>
      <c r="C11" s="7"/>
      <c r="D11" s="7"/>
      <c r="E11" s="7"/>
      <c r="F11" s="7"/>
      <c r="G11" s="72"/>
      <c r="H11" s="7"/>
      <c r="I11" s="7"/>
    </row>
    <row r="13" spans="1:9" ht="17.5" x14ac:dyDescent="0.35">
      <c r="A13" s="123" t="s">
        <v>233</v>
      </c>
    </row>
    <row r="14" spans="1:9" ht="15" x14ac:dyDescent="0.35">
      <c r="A14" s="124"/>
      <c r="B14" s="125"/>
      <c r="C14" s="125" t="s">
        <v>4</v>
      </c>
      <c r="D14" s="126" t="s">
        <v>5</v>
      </c>
      <c r="E14" s="126" t="s">
        <v>6</v>
      </c>
      <c r="F14" s="126" t="s">
        <v>7</v>
      </c>
      <c r="G14" s="127" t="s">
        <v>8</v>
      </c>
      <c r="H14" s="126" t="s">
        <v>10</v>
      </c>
      <c r="I14" s="128" t="s">
        <v>11</v>
      </c>
    </row>
    <row r="15" spans="1:9" ht="15.5" x14ac:dyDescent="0.35">
      <c r="A15" s="129" t="s">
        <v>234</v>
      </c>
      <c r="B15" s="130"/>
      <c r="C15" s="130"/>
      <c r="D15" s="131"/>
      <c r="I15" s="26"/>
    </row>
    <row r="16" spans="1:9" ht="23.5" x14ac:dyDescent="0.35">
      <c r="A16" s="303"/>
      <c r="B16" s="132" t="s">
        <v>13</v>
      </c>
      <c r="C16" s="133" t="s">
        <v>14</v>
      </c>
      <c r="D16" s="134" t="s">
        <v>15</v>
      </c>
      <c r="E16" s="45">
        <v>19288</v>
      </c>
      <c r="F16" s="45">
        <v>19139</v>
      </c>
      <c r="G16" s="75" t="s">
        <v>16</v>
      </c>
      <c r="H16" s="43" t="s">
        <v>17</v>
      </c>
      <c r="I16" s="97" t="s">
        <v>17</v>
      </c>
    </row>
    <row r="17" spans="1:9" ht="23.5" x14ac:dyDescent="0.35">
      <c r="A17" s="304"/>
      <c r="B17" s="135" t="s">
        <v>13</v>
      </c>
      <c r="C17" s="136" t="s">
        <v>18</v>
      </c>
      <c r="D17" s="137" t="s">
        <v>19</v>
      </c>
      <c r="E17" s="138">
        <v>0.41</v>
      </c>
      <c r="F17" s="138">
        <v>0.41</v>
      </c>
      <c r="G17" s="43" t="s">
        <v>17</v>
      </c>
      <c r="H17" s="43" t="s">
        <v>17</v>
      </c>
      <c r="I17" s="97" t="s">
        <v>17</v>
      </c>
    </row>
    <row r="18" spans="1:9" ht="23.5" x14ac:dyDescent="0.35">
      <c r="A18" s="304"/>
      <c r="B18" s="139" t="s">
        <v>13</v>
      </c>
      <c r="C18" s="140" t="s">
        <v>20</v>
      </c>
      <c r="D18" s="131" t="s">
        <v>15</v>
      </c>
      <c r="E18" s="141">
        <v>15763</v>
      </c>
      <c r="F18" s="141">
        <v>15944</v>
      </c>
      <c r="G18" s="43" t="s">
        <v>17</v>
      </c>
      <c r="H18" s="43" t="s">
        <v>17</v>
      </c>
      <c r="I18" s="97" t="s">
        <v>17</v>
      </c>
    </row>
    <row r="19" spans="1:9" ht="23.5" x14ac:dyDescent="0.35">
      <c r="A19" s="304"/>
      <c r="B19" s="135" t="s">
        <v>13</v>
      </c>
      <c r="C19" s="136" t="s">
        <v>21</v>
      </c>
      <c r="D19" s="137" t="s">
        <v>19</v>
      </c>
      <c r="E19" s="138">
        <v>0.59</v>
      </c>
      <c r="F19" s="138">
        <v>0.59</v>
      </c>
      <c r="G19" s="74" t="s">
        <v>22</v>
      </c>
      <c r="H19" s="142" t="s">
        <v>17</v>
      </c>
      <c r="I19" s="98" t="s">
        <v>17</v>
      </c>
    </row>
    <row r="20" spans="1:9" ht="23.5" x14ac:dyDescent="0.35">
      <c r="A20" s="304"/>
      <c r="B20" s="139" t="s">
        <v>13</v>
      </c>
      <c r="C20" s="140" t="s">
        <v>23</v>
      </c>
      <c r="D20" s="131" t="s">
        <v>24</v>
      </c>
      <c r="E20" s="141">
        <v>48</v>
      </c>
      <c r="F20" s="141">
        <v>49</v>
      </c>
      <c r="G20" s="43" t="s">
        <v>17</v>
      </c>
      <c r="H20" s="43" t="s">
        <v>17</v>
      </c>
      <c r="I20" s="97" t="s">
        <v>17</v>
      </c>
    </row>
    <row r="21" spans="1:9" ht="23.5" x14ac:dyDescent="0.35">
      <c r="A21" s="304"/>
      <c r="B21" s="135" t="s">
        <v>13</v>
      </c>
      <c r="C21" s="136" t="s">
        <v>25</v>
      </c>
      <c r="D21" s="137" t="s">
        <v>26</v>
      </c>
      <c r="E21" s="36">
        <v>57</v>
      </c>
      <c r="F21" s="36">
        <v>51.7</v>
      </c>
      <c r="G21" s="142" t="s">
        <v>17</v>
      </c>
      <c r="H21" s="142"/>
      <c r="I21" s="98"/>
    </row>
    <row r="22" spans="1:9" ht="23.5" x14ac:dyDescent="0.35">
      <c r="A22" s="305"/>
      <c r="B22" s="143" t="s">
        <v>13</v>
      </c>
      <c r="C22" s="144" t="s">
        <v>25</v>
      </c>
      <c r="D22" s="145" t="s">
        <v>27</v>
      </c>
      <c r="E22" s="48">
        <v>55</v>
      </c>
      <c r="F22" s="48">
        <v>50.3</v>
      </c>
      <c r="G22" s="43" t="s">
        <v>17</v>
      </c>
      <c r="H22" s="43" t="s">
        <v>17</v>
      </c>
      <c r="I22" s="97" t="s">
        <v>17</v>
      </c>
    </row>
    <row r="23" spans="1:9" ht="23.5" x14ac:dyDescent="0.35">
      <c r="A23" s="309"/>
      <c r="B23" s="136" t="s">
        <v>28</v>
      </c>
      <c r="C23" s="136" t="s">
        <v>29</v>
      </c>
      <c r="D23" s="137" t="s">
        <v>15</v>
      </c>
      <c r="E23" s="36">
        <v>2049</v>
      </c>
      <c r="F23" s="36">
        <v>2772</v>
      </c>
      <c r="G23" s="43" t="s">
        <v>17</v>
      </c>
      <c r="H23" s="43" t="s">
        <v>17</v>
      </c>
      <c r="I23" s="97" t="s">
        <v>17</v>
      </c>
    </row>
    <row r="24" spans="1:9" ht="23.5" x14ac:dyDescent="0.35">
      <c r="A24" s="309"/>
      <c r="B24" s="140" t="s">
        <v>28</v>
      </c>
      <c r="C24" s="140" t="s">
        <v>30</v>
      </c>
      <c r="D24" s="131" t="s">
        <v>15</v>
      </c>
      <c r="E24" s="141">
        <v>0</v>
      </c>
      <c r="F24" s="141">
        <v>0</v>
      </c>
      <c r="G24" s="142" t="s">
        <v>17</v>
      </c>
      <c r="H24" s="142" t="s">
        <v>17</v>
      </c>
      <c r="I24" s="98" t="s">
        <v>17</v>
      </c>
    </row>
    <row r="25" spans="1:9" ht="23.5" x14ac:dyDescent="0.35">
      <c r="A25" s="309"/>
      <c r="B25" s="146" t="s">
        <v>28</v>
      </c>
      <c r="C25" s="136" t="s">
        <v>31</v>
      </c>
      <c r="D25" s="137" t="s">
        <v>15</v>
      </c>
      <c r="E25" s="36">
        <v>0</v>
      </c>
      <c r="F25" s="36">
        <v>1</v>
      </c>
      <c r="G25" s="43" t="s">
        <v>17</v>
      </c>
      <c r="H25" s="43" t="s">
        <v>17</v>
      </c>
      <c r="I25" s="97" t="s">
        <v>17</v>
      </c>
    </row>
    <row r="26" spans="1:9" ht="23.5" x14ac:dyDescent="0.35">
      <c r="A26" s="309"/>
      <c r="B26" s="136" t="s">
        <v>28</v>
      </c>
      <c r="C26" s="136" t="s">
        <v>32</v>
      </c>
      <c r="D26" s="137" t="s">
        <v>15</v>
      </c>
      <c r="E26" s="36">
        <v>1476</v>
      </c>
      <c r="F26" s="36">
        <v>422</v>
      </c>
      <c r="G26" s="43" t="s">
        <v>17</v>
      </c>
      <c r="H26" s="43" t="s">
        <v>17</v>
      </c>
      <c r="I26" s="97" t="s">
        <v>17</v>
      </c>
    </row>
    <row r="27" spans="1:9" ht="23.5" x14ac:dyDescent="0.35">
      <c r="A27" s="309"/>
      <c r="B27" s="140" t="s">
        <v>28</v>
      </c>
      <c r="C27" s="140" t="s">
        <v>33</v>
      </c>
      <c r="D27" s="131" t="s">
        <v>15</v>
      </c>
      <c r="E27" s="141">
        <v>0</v>
      </c>
      <c r="F27" s="141">
        <v>0</v>
      </c>
      <c r="G27" s="142" t="s">
        <v>17</v>
      </c>
      <c r="H27" s="142" t="s">
        <v>17</v>
      </c>
      <c r="I27" s="98" t="s">
        <v>17</v>
      </c>
    </row>
    <row r="28" spans="1:9" ht="15.5" x14ac:dyDescent="0.35">
      <c r="A28" s="147" t="s">
        <v>235</v>
      </c>
      <c r="B28" s="148"/>
      <c r="C28" s="148"/>
      <c r="D28" s="149"/>
      <c r="E28" s="20"/>
      <c r="F28" s="20"/>
      <c r="G28" s="76"/>
      <c r="H28" s="19"/>
      <c r="I28" s="101"/>
    </row>
    <row r="29" spans="1:9" ht="23.5" x14ac:dyDescent="0.35">
      <c r="A29" s="129"/>
      <c r="B29" s="140" t="s">
        <v>61</v>
      </c>
      <c r="C29" s="140" t="s">
        <v>62</v>
      </c>
      <c r="D29" s="150" t="s">
        <v>47</v>
      </c>
      <c r="E29" s="151">
        <v>769.78</v>
      </c>
      <c r="F29" s="151">
        <v>651.28</v>
      </c>
      <c r="G29" s="43" t="s">
        <v>17</v>
      </c>
      <c r="H29" s="43" t="s">
        <v>17</v>
      </c>
      <c r="I29" s="97" t="s">
        <v>17</v>
      </c>
    </row>
    <row r="30" spans="1:9" ht="23.5" x14ac:dyDescent="0.35">
      <c r="A30" s="129"/>
      <c r="B30" s="146" t="s">
        <v>61</v>
      </c>
      <c r="C30" s="136" t="s">
        <v>63</v>
      </c>
      <c r="D30" s="152" t="s">
        <v>47</v>
      </c>
      <c r="E30" s="151">
        <v>4349.5</v>
      </c>
      <c r="F30" s="151">
        <v>4166.8</v>
      </c>
      <c r="G30" s="43" t="s">
        <v>17</v>
      </c>
      <c r="H30" s="43" t="s">
        <v>17</v>
      </c>
      <c r="I30" s="97" t="s">
        <v>17</v>
      </c>
    </row>
    <row r="31" spans="1:9" ht="23.5" x14ac:dyDescent="0.35">
      <c r="A31" s="129"/>
      <c r="B31" s="136" t="s">
        <v>61</v>
      </c>
      <c r="C31" s="153" t="s">
        <v>65</v>
      </c>
      <c r="D31" s="154" t="s">
        <v>47</v>
      </c>
      <c r="E31" s="151">
        <f>SUM(E34:E43)</f>
        <v>141190</v>
      </c>
      <c r="F31" s="43" t="s">
        <v>17</v>
      </c>
      <c r="G31" s="43" t="s">
        <v>17</v>
      </c>
      <c r="H31" s="43" t="s">
        <v>17</v>
      </c>
      <c r="I31" s="97" t="s">
        <v>17</v>
      </c>
    </row>
    <row r="32" spans="1:9" ht="23.5" x14ac:dyDescent="0.35">
      <c r="A32" s="129"/>
      <c r="B32" s="146" t="s">
        <v>61</v>
      </c>
      <c r="C32" s="136" t="s">
        <v>69</v>
      </c>
      <c r="D32" s="152" t="s">
        <v>47</v>
      </c>
      <c r="E32" s="151">
        <f>SUM(E29:E31)</f>
        <v>146309.28</v>
      </c>
      <c r="F32" s="43" t="s">
        <v>17</v>
      </c>
      <c r="G32" s="43" t="s">
        <v>17</v>
      </c>
      <c r="H32" s="43" t="s">
        <v>17</v>
      </c>
      <c r="I32" s="97" t="s">
        <v>17</v>
      </c>
    </row>
    <row r="33" spans="1:9" ht="23.5" x14ac:dyDescent="0.35">
      <c r="A33" s="129"/>
      <c r="B33" s="65" t="s">
        <v>61</v>
      </c>
      <c r="C33" s="34" t="s">
        <v>236</v>
      </c>
      <c r="D33" s="39" t="s">
        <v>47</v>
      </c>
      <c r="E33" s="12">
        <f>SUM(E29:E30)</f>
        <v>5119.28</v>
      </c>
      <c r="F33" s="12">
        <v>5119.2820000000002</v>
      </c>
      <c r="G33" s="43" t="s">
        <v>17</v>
      </c>
      <c r="H33" s="43" t="s">
        <v>17</v>
      </c>
      <c r="I33" s="97" t="s">
        <v>17</v>
      </c>
    </row>
    <row r="34" spans="1:9" ht="23.5" x14ac:dyDescent="0.35">
      <c r="A34" s="129"/>
      <c r="B34" s="146" t="s">
        <v>84</v>
      </c>
      <c r="C34" s="136" t="s">
        <v>85</v>
      </c>
      <c r="D34" s="152" t="s">
        <v>47</v>
      </c>
      <c r="E34" s="12">
        <v>119000</v>
      </c>
      <c r="F34" s="12">
        <v>150000</v>
      </c>
      <c r="G34" s="43" t="s">
        <v>17</v>
      </c>
      <c r="H34" s="43" t="s">
        <v>17</v>
      </c>
      <c r="I34" s="97" t="s">
        <v>17</v>
      </c>
    </row>
    <row r="35" spans="1:9" ht="23.5" x14ac:dyDescent="0.35">
      <c r="A35" s="129"/>
      <c r="B35" s="208" t="s">
        <v>84</v>
      </c>
      <c r="C35" s="208" t="s">
        <v>86</v>
      </c>
      <c r="D35" s="152" t="s">
        <v>47</v>
      </c>
      <c r="E35" s="141">
        <v>1544</v>
      </c>
      <c r="F35" s="43" t="s">
        <v>17</v>
      </c>
      <c r="G35" s="43" t="s">
        <v>17</v>
      </c>
      <c r="H35" s="43" t="s">
        <v>17</v>
      </c>
      <c r="I35" s="97" t="s">
        <v>17</v>
      </c>
    </row>
    <row r="36" spans="1:9" ht="23.5" x14ac:dyDescent="0.35">
      <c r="A36" s="129"/>
      <c r="B36" s="146" t="s">
        <v>84</v>
      </c>
      <c r="C36" s="136" t="s">
        <v>87</v>
      </c>
      <c r="D36" s="152" t="s">
        <v>47</v>
      </c>
      <c r="E36" s="141">
        <v>1500</v>
      </c>
      <c r="F36" s="43" t="s">
        <v>17</v>
      </c>
      <c r="G36" s="43" t="s">
        <v>17</v>
      </c>
      <c r="H36" s="43" t="s">
        <v>17</v>
      </c>
      <c r="I36" s="97" t="s">
        <v>17</v>
      </c>
    </row>
    <row r="37" spans="1:9" ht="23.5" x14ac:dyDescent="0.35">
      <c r="A37" s="129"/>
      <c r="B37" s="208" t="s">
        <v>84</v>
      </c>
      <c r="C37" s="208" t="s">
        <v>88</v>
      </c>
      <c r="D37" s="152" t="s">
        <v>47</v>
      </c>
      <c r="E37" s="12">
        <v>3640</v>
      </c>
      <c r="F37" s="12">
        <v>6180</v>
      </c>
      <c r="G37" s="43" t="s">
        <v>17</v>
      </c>
      <c r="H37" s="43" t="s">
        <v>17</v>
      </c>
      <c r="I37" s="97" t="s">
        <v>17</v>
      </c>
    </row>
    <row r="38" spans="1:9" ht="23.5" x14ac:dyDescent="0.35">
      <c r="A38" s="129"/>
      <c r="B38" s="146" t="s">
        <v>84</v>
      </c>
      <c r="C38" s="136" t="s">
        <v>89</v>
      </c>
      <c r="D38" s="152" t="s">
        <v>47</v>
      </c>
      <c r="E38" s="12">
        <v>135</v>
      </c>
      <c r="F38" s="12">
        <v>266</v>
      </c>
      <c r="G38" s="43" t="s">
        <v>17</v>
      </c>
      <c r="H38" s="43" t="s">
        <v>17</v>
      </c>
      <c r="I38" s="97" t="s">
        <v>17</v>
      </c>
    </row>
    <row r="39" spans="1:9" ht="23.5" x14ac:dyDescent="0.35">
      <c r="A39" s="129"/>
      <c r="B39" s="208" t="s">
        <v>84</v>
      </c>
      <c r="C39" s="208" t="s">
        <v>90</v>
      </c>
      <c r="D39" s="152" t="s">
        <v>47</v>
      </c>
      <c r="E39" s="12">
        <v>471</v>
      </c>
      <c r="F39" s="12">
        <v>661</v>
      </c>
      <c r="G39" s="43" t="s">
        <v>17</v>
      </c>
      <c r="H39" s="43" t="s">
        <v>17</v>
      </c>
      <c r="I39" s="97" t="s">
        <v>17</v>
      </c>
    </row>
    <row r="40" spans="1:9" ht="23.5" x14ac:dyDescent="0.35">
      <c r="A40" s="129"/>
      <c r="B40" s="146" t="s">
        <v>84</v>
      </c>
      <c r="C40" s="136" t="s">
        <v>91</v>
      </c>
      <c r="D40" s="152" t="s">
        <v>47</v>
      </c>
      <c r="E40" s="141">
        <v>3610</v>
      </c>
      <c r="F40" s="43" t="s">
        <v>17</v>
      </c>
      <c r="G40" s="43" t="s">
        <v>17</v>
      </c>
      <c r="H40" s="43" t="s">
        <v>17</v>
      </c>
      <c r="I40" s="97" t="s">
        <v>17</v>
      </c>
    </row>
    <row r="41" spans="1:9" ht="23.5" x14ac:dyDescent="0.35">
      <c r="A41" s="129"/>
      <c r="B41" s="146" t="s">
        <v>84</v>
      </c>
      <c r="C41" s="136" t="s">
        <v>237</v>
      </c>
      <c r="D41" s="152" t="s">
        <v>47</v>
      </c>
      <c r="E41" s="12">
        <v>1630</v>
      </c>
      <c r="F41" s="12">
        <v>3450</v>
      </c>
      <c r="G41" s="43" t="s">
        <v>17</v>
      </c>
      <c r="H41" s="43" t="s">
        <v>17</v>
      </c>
      <c r="I41" s="97" t="s">
        <v>17</v>
      </c>
    </row>
    <row r="42" spans="1:9" ht="23.5" x14ac:dyDescent="0.35">
      <c r="A42" s="129"/>
      <c r="B42" s="146" t="s">
        <v>84</v>
      </c>
      <c r="C42" s="136" t="s">
        <v>96</v>
      </c>
      <c r="D42" s="152" t="s">
        <v>47</v>
      </c>
      <c r="E42" s="12">
        <v>5360</v>
      </c>
      <c r="F42" s="12">
        <v>64300</v>
      </c>
      <c r="G42" s="43" t="s">
        <v>17</v>
      </c>
      <c r="H42" s="43" t="s">
        <v>17</v>
      </c>
      <c r="I42" s="97" t="s">
        <v>17</v>
      </c>
    </row>
    <row r="43" spans="1:9" ht="23.5" x14ac:dyDescent="0.35">
      <c r="A43" s="129"/>
      <c r="B43" s="208" t="s">
        <v>84</v>
      </c>
      <c r="C43" s="208" t="s">
        <v>97</v>
      </c>
      <c r="D43" s="152" t="s">
        <v>47</v>
      </c>
      <c r="E43" s="12">
        <v>4300</v>
      </c>
      <c r="F43" s="12">
        <v>5630</v>
      </c>
      <c r="G43" s="43" t="s">
        <v>17</v>
      </c>
      <c r="H43" s="43" t="s">
        <v>17</v>
      </c>
      <c r="I43" s="97" t="s">
        <v>17</v>
      </c>
    </row>
    <row r="44" spans="1:9" ht="23.5" x14ac:dyDescent="0.35">
      <c r="A44" s="129"/>
      <c r="B44" s="208" t="s">
        <v>84</v>
      </c>
      <c r="C44" s="208" t="s">
        <v>100</v>
      </c>
      <c r="D44" s="152" t="s">
        <v>47</v>
      </c>
      <c r="E44" s="43" t="s">
        <v>17</v>
      </c>
      <c r="F44" s="43" t="s">
        <v>17</v>
      </c>
      <c r="G44" s="43" t="s">
        <v>17</v>
      </c>
      <c r="H44" s="43" t="s">
        <v>17</v>
      </c>
      <c r="I44" s="97" t="s">
        <v>17</v>
      </c>
    </row>
    <row r="45" spans="1:9" ht="15.5" x14ac:dyDescent="0.35">
      <c r="A45" s="147" t="s">
        <v>52</v>
      </c>
      <c r="B45" s="155"/>
      <c r="C45" s="155"/>
      <c r="D45" s="149"/>
      <c r="E45" s="20"/>
      <c r="F45" s="20"/>
      <c r="G45" s="76"/>
      <c r="H45" s="19"/>
      <c r="I45" s="101"/>
    </row>
    <row r="46" spans="1:9" ht="23.5" x14ac:dyDescent="0.35">
      <c r="A46" s="315"/>
      <c r="B46" s="140" t="s">
        <v>53</v>
      </c>
      <c r="C46" s="140" t="s">
        <v>54</v>
      </c>
      <c r="D46" s="150" t="s">
        <v>55</v>
      </c>
      <c r="E46" s="141">
        <v>20</v>
      </c>
      <c r="F46" s="141">
        <v>25</v>
      </c>
      <c r="G46" s="142" t="s">
        <v>17</v>
      </c>
      <c r="H46" s="142" t="s">
        <v>17</v>
      </c>
      <c r="I46" s="98" t="s">
        <v>17</v>
      </c>
    </row>
    <row r="47" spans="1:9" ht="23.5" x14ac:dyDescent="0.35">
      <c r="A47" s="315"/>
      <c r="B47" s="146" t="s">
        <v>53</v>
      </c>
      <c r="C47" s="136" t="s">
        <v>56</v>
      </c>
      <c r="D47" s="152" t="s">
        <v>24</v>
      </c>
      <c r="E47" s="36">
        <v>5</v>
      </c>
      <c r="F47" s="222">
        <f>1/25</f>
        <v>0.04</v>
      </c>
      <c r="G47" s="43" t="s">
        <v>17</v>
      </c>
      <c r="H47" s="43" t="s">
        <v>17</v>
      </c>
      <c r="I47" s="97" t="s">
        <v>17</v>
      </c>
    </row>
    <row r="48" spans="1:9" ht="23.5" x14ac:dyDescent="0.35">
      <c r="A48" s="315"/>
      <c r="B48" s="140" t="s">
        <v>53</v>
      </c>
      <c r="C48" s="140" t="s">
        <v>57</v>
      </c>
      <c r="D48" s="150" t="s">
        <v>55</v>
      </c>
      <c r="E48" s="141">
        <v>2</v>
      </c>
      <c r="F48" s="141">
        <v>0</v>
      </c>
      <c r="G48" s="142" t="s">
        <v>17</v>
      </c>
      <c r="H48" s="142" t="s">
        <v>17</v>
      </c>
      <c r="I48" s="98" t="s">
        <v>17</v>
      </c>
    </row>
    <row r="49" spans="1:9" ht="23.5" x14ac:dyDescent="0.35">
      <c r="A49" s="315"/>
      <c r="B49" s="146" t="s">
        <v>53</v>
      </c>
      <c r="C49" s="136" t="s">
        <v>58</v>
      </c>
      <c r="D49" s="152" t="s">
        <v>24</v>
      </c>
      <c r="E49" s="36">
        <v>10</v>
      </c>
      <c r="F49" s="36">
        <v>0</v>
      </c>
      <c r="G49" s="43" t="s">
        <v>17</v>
      </c>
      <c r="H49" s="43" t="s">
        <v>17</v>
      </c>
      <c r="I49" s="97" t="s">
        <v>17</v>
      </c>
    </row>
    <row r="50" spans="1:9" ht="23.5" x14ac:dyDescent="0.35">
      <c r="A50" s="315"/>
      <c r="B50" s="208" t="s">
        <v>53</v>
      </c>
      <c r="C50" s="208" t="s">
        <v>59</v>
      </c>
      <c r="D50" s="209" t="s">
        <v>47</v>
      </c>
      <c r="E50" s="12">
        <v>76</v>
      </c>
      <c r="F50" s="12">
        <v>97.72</v>
      </c>
      <c r="G50" s="16" t="s">
        <v>17</v>
      </c>
      <c r="H50" s="16" t="s">
        <v>17</v>
      </c>
      <c r="I50" s="98" t="s">
        <v>17</v>
      </c>
    </row>
    <row r="51" spans="1:9" ht="15.5" x14ac:dyDescent="0.35">
      <c r="A51" s="147" t="s">
        <v>107</v>
      </c>
      <c r="B51" s="69"/>
      <c r="C51" s="58"/>
      <c r="D51" s="156"/>
      <c r="E51" s="70"/>
      <c r="F51" s="70"/>
      <c r="G51" s="197"/>
      <c r="H51" s="71"/>
      <c r="I51" s="106"/>
    </row>
    <row r="52" spans="1:9" ht="23.5" x14ac:dyDescent="0.35">
      <c r="A52" s="309"/>
      <c r="B52" s="144" t="s">
        <v>108</v>
      </c>
      <c r="C52" s="157" t="s">
        <v>109</v>
      </c>
      <c r="D52" s="158" t="s">
        <v>110</v>
      </c>
      <c r="E52" s="48">
        <v>0</v>
      </c>
      <c r="F52" s="48">
        <v>0</v>
      </c>
      <c r="G52" s="142" t="s">
        <v>17</v>
      </c>
      <c r="H52" s="142" t="s">
        <v>17</v>
      </c>
      <c r="I52" s="98" t="s">
        <v>17</v>
      </c>
    </row>
    <row r="53" spans="1:9" ht="23.5" x14ac:dyDescent="0.35">
      <c r="A53" s="309"/>
      <c r="B53" s="136" t="s">
        <v>108</v>
      </c>
      <c r="C53" s="159" t="s">
        <v>111</v>
      </c>
      <c r="D53" s="152" t="s">
        <v>110</v>
      </c>
      <c r="E53" s="36">
        <v>11174</v>
      </c>
      <c r="F53" s="36">
        <v>12676</v>
      </c>
      <c r="G53" s="43" t="s">
        <v>17</v>
      </c>
      <c r="H53" s="43" t="s">
        <v>17</v>
      </c>
      <c r="I53" s="97" t="s">
        <v>17</v>
      </c>
    </row>
    <row r="54" spans="1:9" ht="23.5" x14ac:dyDescent="0.35">
      <c r="A54" s="309"/>
      <c r="B54" s="136" t="s">
        <v>108</v>
      </c>
      <c r="C54" s="159" t="s">
        <v>112</v>
      </c>
      <c r="D54" s="152" t="s">
        <v>110</v>
      </c>
      <c r="E54" s="36">
        <v>0</v>
      </c>
      <c r="F54" s="36">
        <v>0</v>
      </c>
      <c r="G54" s="142" t="s">
        <v>17</v>
      </c>
      <c r="H54" s="142" t="s">
        <v>17</v>
      </c>
      <c r="I54" s="98" t="s">
        <v>17</v>
      </c>
    </row>
    <row r="55" spans="1:9" ht="23.5" x14ac:dyDescent="0.35">
      <c r="A55" s="309"/>
      <c r="B55" s="164" t="s">
        <v>108</v>
      </c>
      <c r="C55" s="198" t="s">
        <v>113</v>
      </c>
      <c r="D55" s="165" t="s">
        <v>110</v>
      </c>
      <c r="E55" s="45">
        <v>0</v>
      </c>
      <c r="F55" s="45">
        <v>0</v>
      </c>
      <c r="G55" s="84" t="s">
        <v>17</v>
      </c>
      <c r="H55" s="84" t="s">
        <v>17</v>
      </c>
      <c r="I55" s="103" t="s">
        <v>17</v>
      </c>
    </row>
    <row r="56" spans="1:9" ht="15.5" x14ac:dyDescent="0.35">
      <c r="A56" s="185" t="s">
        <v>117</v>
      </c>
      <c r="B56" s="69"/>
      <c r="C56" s="58"/>
      <c r="D56" s="156"/>
      <c r="E56" s="70"/>
      <c r="F56" s="70"/>
      <c r="G56" s="82"/>
      <c r="H56" s="71"/>
      <c r="I56" s="207"/>
    </row>
    <row r="57" spans="1:9" ht="23.5" x14ac:dyDescent="0.35">
      <c r="A57" s="309"/>
      <c r="B57" s="144" t="s">
        <v>118</v>
      </c>
      <c r="C57" s="144" t="s">
        <v>119</v>
      </c>
      <c r="D57" s="158" t="s">
        <v>110</v>
      </c>
      <c r="E57" s="48">
        <v>24592.06</v>
      </c>
      <c r="F57" s="48">
        <v>25112.22</v>
      </c>
      <c r="G57" s="87" t="s">
        <v>17</v>
      </c>
      <c r="H57" s="87" t="s">
        <v>17</v>
      </c>
      <c r="I57" s="107" t="s">
        <v>17</v>
      </c>
    </row>
    <row r="58" spans="1:9" ht="23.5" x14ac:dyDescent="0.35">
      <c r="A58" s="309"/>
      <c r="B58" s="136" t="s">
        <v>118</v>
      </c>
      <c r="C58" s="136" t="s">
        <v>109</v>
      </c>
      <c r="D58" s="152" t="s">
        <v>110</v>
      </c>
      <c r="E58" s="36">
        <v>0</v>
      </c>
      <c r="F58" s="36">
        <v>0</v>
      </c>
      <c r="G58" s="142" t="s">
        <v>17</v>
      </c>
      <c r="H58" s="142" t="s">
        <v>17</v>
      </c>
      <c r="I58" s="98" t="s">
        <v>17</v>
      </c>
    </row>
    <row r="59" spans="1:9" ht="23.5" x14ac:dyDescent="0.35">
      <c r="A59" s="309"/>
      <c r="B59" s="136" t="s">
        <v>118</v>
      </c>
      <c r="C59" s="136" t="s">
        <v>111</v>
      </c>
      <c r="D59" s="152" t="s">
        <v>110</v>
      </c>
      <c r="E59" s="36">
        <v>24592.06</v>
      </c>
      <c r="F59" s="36">
        <v>25112.22</v>
      </c>
      <c r="G59" s="43" t="s">
        <v>17</v>
      </c>
      <c r="H59" s="43" t="s">
        <v>17</v>
      </c>
      <c r="I59" s="97" t="s">
        <v>17</v>
      </c>
    </row>
    <row r="60" spans="1:9" ht="23.5" x14ac:dyDescent="0.35">
      <c r="A60" s="309"/>
      <c r="B60" s="136" t="s">
        <v>118</v>
      </c>
      <c r="C60" s="136" t="s">
        <v>112</v>
      </c>
      <c r="D60" s="152" t="s">
        <v>110</v>
      </c>
      <c r="E60" s="36">
        <v>0</v>
      </c>
      <c r="F60" s="36">
        <v>0</v>
      </c>
      <c r="G60" s="142" t="s">
        <v>17</v>
      </c>
      <c r="H60" s="142" t="s">
        <v>17</v>
      </c>
      <c r="I60" s="98" t="s">
        <v>17</v>
      </c>
    </row>
    <row r="61" spans="1:9" ht="23.5" x14ac:dyDescent="0.35">
      <c r="A61" s="309"/>
      <c r="B61" s="140" t="s">
        <v>118</v>
      </c>
      <c r="C61" s="140" t="s">
        <v>113</v>
      </c>
      <c r="D61" s="150" t="s">
        <v>110</v>
      </c>
      <c r="E61" s="141">
        <v>0</v>
      </c>
      <c r="F61" s="141">
        <v>0</v>
      </c>
      <c r="G61" s="84" t="s">
        <v>17</v>
      </c>
      <c r="H61" s="84" t="s">
        <v>17</v>
      </c>
      <c r="I61" s="103" t="s">
        <v>17</v>
      </c>
    </row>
    <row r="62" spans="1:9" ht="15.5" x14ac:dyDescent="0.35">
      <c r="A62" s="160" t="s">
        <v>131</v>
      </c>
      <c r="B62" s="69"/>
      <c r="C62" s="161"/>
      <c r="D62" s="156"/>
      <c r="E62" s="70"/>
      <c r="F62" s="70"/>
      <c r="G62" s="82"/>
      <c r="H62" s="71"/>
      <c r="I62" s="106"/>
    </row>
    <row r="63" spans="1:9" ht="23.5" x14ac:dyDescent="0.35">
      <c r="A63" s="99"/>
      <c r="B63" s="140" t="s">
        <v>132</v>
      </c>
      <c r="C63" s="140" t="s">
        <v>133</v>
      </c>
      <c r="D63" s="150" t="s">
        <v>134</v>
      </c>
      <c r="E63" s="141">
        <v>16.920000000000002</v>
      </c>
      <c r="F63" s="162">
        <v>19.14</v>
      </c>
      <c r="G63" s="142" t="s">
        <v>17</v>
      </c>
      <c r="H63" s="142" t="s">
        <v>17</v>
      </c>
      <c r="I63" s="98" t="s">
        <v>17</v>
      </c>
    </row>
    <row r="64" spans="1:9" ht="23.5" x14ac:dyDescent="0.35">
      <c r="A64" s="99"/>
      <c r="B64" s="146" t="s">
        <v>132</v>
      </c>
      <c r="C64" s="136" t="s">
        <v>135</v>
      </c>
      <c r="D64" s="152" t="s">
        <v>134</v>
      </c>
      <c r="E64" s="36">
        <v>83.08</v>
      </c>
      <c r="F64" s="163">
        <v>80.86</v>
      </c>
      <c r="G64" s="43" t="s">
        <v>17</v>
      </c>
      <c r="H64" s="43" t="s">
        <v>17</v>
      </c>
      <c r="I64" s="97" t="s">
        <v>17</v>
      </c>
    </row>
    <row r="65" spans="1:9" ht="23.5" x14ac:dyDescent="0.35">
      <c r="A65" s="99"/>
      <c r="B65" s="164" t="s">
        <v>132</v>
      </c>
      <c r="C65" s="140" t="s">
        <v>136</v>
      </c>
      <c r="D65" s="150" t="s">
        <v>134</v>
      </c>
      <c r="E65" s="141">
        <v>42.56</v>
      </c>
      <c r="F65" s="162">
        <v>36.049999999999997</v>
      </c>
      <c r="G65" s="142" t="s">
        <v>17</v>
      </c>
      <c r="H65" s="142" t="s">
        <v>17</v>
      </c>
      <c r="I65" s="98" t="s">
        <v>17</v>
      </c>
    </row>
    <row r="66" spans="1:9" ht="23.5" x14ac:dyDescent="0.35">
      <c r="A66" s="99"/>
      <c r="B66" s="136" t="s">
        <v>132</v>
      </c>
      <c r="C66" s="136" t="s">
        <v>137</v>
      </c>
      <c r="D66" s="152" t="s">
        <v>134</v>
      </c>
      <c r="E66" s="36">
        <v>1.21</v>
      </c>
      <c r="F66" s="163">
        <v>3.9769999999999999</v>
      </c>
      <c r="G66" s="43" t="s">
        <v>17</v>
      </c>
      <c r="H66" s="43" t="s">
        <v>17</v>
      </c>
      <c r="I66" s="97" t="s">
        <v>17</v>
      </c>
    </row>
    <row r="67" spans="1:9" ht="23.5" x14ac:dyDescent="0.35">
      <c r="A67" s="99"/>
      <c r="B67" s="136" t="s">
        <v>132</v>
      </c>
      <c r="C67" s="136" t="s">
        <v>138</v>
      </c>
      <c r="D67" s="152" t="s">
        <v>134</v>
      </c>
      <c r="E67" s="36">
        <v>57.42</v>
      </c>
      <c r="F67" s="163">
        <v>59.99</v>
      </c>
      <c r="G67" s="142" t="s">
        <v>17</v>
      </c>
      <c r="H67" s="142" t="s">
        <v>17</v>
      </c>
      <c r="I67" s="98" t="s">
        <v>17</v>
      </c>
    </row>
    <row r="68" spans="1:9" ht="26" x14ac:dyDescent="0.35">
      <c r="A68" s="99"/>
      <c r="B68" s="164" t="s">
        <v>132</v>
      </c>
      <c r="C68" s="164" t="s">
        <v>139</v>
      </c>
      <c r="D68" s="165" t="s">
        <v>140</v>
      </c>
      <c r="E68" s="45">
        <v>358.59899999999999</v>
      </c>
      <c r="F68" s="166">
        <v>416.16</v>
      </c>
      <c r="G68" s="81" t="s">
        <v>141</v>
      </c>
      <c r="H68" s="43" t="s">
        <v>17</v>
      </c>
      <c r="I68" s="97" t="s">
        <v>17</v>
      </c>
    </row>
    <row r="69" spans="1:9" ht="23.5" x14ac:dyDescent="0.35">
      <c r="A69" s="99"/>
      <c r="B69" s="136" t="s">
        <v>132</v>
      </c>
      <c r="C69" s="136" t="s">
        <v>142</v>
      </c>
      <c r="D69" s="152" t="s">
        <v>140</v>
      </c>
      <c r="E69" s="36">
        <v>100.84</v>
      </c>
      <c r="F69" s="163">
        <v>138.52000000000001</v>
      </c>
      <c r="G69" s="43" t="s">
        <v>17</v>
      </c>
      <c r="H69" s="43" t="s">
        <v>17</v>
      </c>
      <c r="I69" s="97" t="s">
        <v>17</v>
      </c>
    </row>
    <row r="70" spans="1:9" ht="23.5" x14ac:dyDescent="0.35">
      <c r="A70" s="99"/>
      <c r="B70" s="136" t="s">
        <v>132</v>
      </c>
      <c r="C70" s="136" t="s">
        <v>143</v>
      </c>
      <c r="D70" s="152" t="s">
        <v>140</v>
      </c>
      <c r="E70" s="36">
        <v>4.3540000000000001</v>
      </c>
      <c r="F70" s="163">
        <v>1.4119999999999999</v>
      </c>
      <c r="G70" s="142" t="s">
        <v>17</v>
      </c>
      <c r="H70" s="142" t="s">
        <v>17</v>
      </c>
      <c r="I70" s="98" t="s">
        <v>17</v>
      </c>
    </row>
    <row r="71" spans="1:9" ht="23.5" x14ac:dyDescent="0.35">
      <c r="A71" s="99"/>
      <c r="B71" s="140" t="s">
        <v>144</v>
      </c>
      <c r="C71" s="140" t="s">
        <v>144</v>
      </c>
      <c r="D71" s="150" t="s">
        <v>145</v>
      </c>
      <c r="E71" s="216">
        <v>1.1000000000000001</v>
      </c>
      <c r="F71" s="216">
        <v>0.1113</v>
      </c>
      <c r="G71" s="80" t="s">
        <v>116</v>
      </c>
      <c r="H71" s="43" t="s">
        <v>17</v>
      </c>
      <c r="I71" s="97" t="s">
        <v>17</v>
      </c>
    </row>
    <row r="72" spans="1:9" ht="15.5" x14ac:dyDescent="0.35">
      <c r="A72" s="160" t="s">
        <v>148</v>
      </c>
      <c r="B72" s="161"/>
      <c r="C72" s="58"/>
      <c r="D72" s="57"/>
      <c r="E72" s="70"/>
      <c r="F72" s="70"/>
      <c r="G72" s="82"/>
      <c r="H72" s="71"/>
      <c r="I72" s="106"/>
    </row>
    <row r="73" spans="1:9" ht="23.5" x14ac:dyDescent="0.35">
      <c r="A73" s="99"/>
      <c r="B73" s="144" t="s">
        <v>149</v>
      </c>
      <c r="C73" s="144" t="s">
        <v>39</v>
      </c>
      <c r="D73" s="158" t="s">
        <v>150</v>
      </c>
      <c r="E73" s="42">
        <v>14</v>
      </c>
      <c r="F73" s="42">
        <v>14</v>
      </c>
      <c r="G73" s="87" t="s">
        <v>17</v>
      </c>
      <c r="H73" s="87" t="s">
        <v>17</v>
      </c>
      <c r="I73" s="107" t="s">
        <v>17</v>
      </c>
    </row>
    <row r="76" spans="1:9" x14ac:dyDescent="0.35">
      <c r="D76" s="5"/>
      <c r="E76" s="17"/>
    </row>
    <row r="77" spans="1:9" x14ac:dyDescent="0.35">
      <c r="D77" s="5"/>
    </row>
    <row r="78" spans="1:9" x14ac:dyDescent="0.35">
      <c r="D78" s="5"/>
      <c r="H78" s="59"/>
    </row>
    <row r="79" spans="1:9" x14ac:dyDescent="0.35">
      <c r="D79" s="5"/>
    </row>
    <row r="80" spans="1:9" x14ac:dyDescent="0.35">
      <c r="D80" s="5"/>
    </row>
    <row r="81" spans="4:4" x14ac:dyDescent="0.35">
      <c r="D81" s="5"/>
    </row>
    <row r="82" spans="4:4" x14ac:dyDescent="0.35">
      <c r="D82" s="5"/>
    </row>
    <row r="83" spans="4:4" x14ac:dyDescent="0.35">
      <c r="D83" s="5"/>
    </row>
    <row r="84" spans="4:4" x14ac:dyDescent="0.35">
      <c r="D84" s="5"/>
    </row>
    <row r="85" spans="4:4" x14ac:dyDescent="0.35">
      <c r="D85" s="5"/>
    </row>
    <row r="86" spans="4:4" x14ac:dyDescent="0.35">
      <c r="D86" s="5"/>
    </row>
    <row r="87" spans="4:4" x14ac:dyDescent="0.35">
      <c r="D87" s="5"/>
    </row>
    <row r="88" spans="4:4" x14ac:dyDescent="0.35">
      <c r="D88" s="5"/>
    </row>
    <row r="89" spans="4:4" x14ac:dyDescent="0.35">
      <c r="D89" s="5"/>
    </row>
    <row r="90" spans="4:4" x14ac:dyDescent="0.35">
      <c r="D90" s="5"/>
    </row>
    <row r="91" spans="4:4" x14ac:dyDescent="0.35">
      <c r="D91" s="5"/>
    </row>
    <row r="92" spans="4:4" x14ac:dyDescent="0.35">
      <c r="D92" s="5"/>
    </row>
    <row r="93" spans="4:4" x14ac:dyDescent="0.35">
      <c r="D93" s="5"/>
    </row>
    <row r="94" spans="4:4" x14ac:dyDescent="0.35">
      <c r="D94" s="5"/>
    </row>
    <row r="95" spans="4:4" x14ac:dyDescent="0.35">
      <c r="D95" s="5"/>
    </row>
    <row r="96" spans="4:4" x14ac:dyDescent="0.35">
      <c r="D96" s="5"/>
    </row>
    <row r="97" spans="4:4" x14ac:dyDescent="0.35">
      <c r="D97" s="5"/>
    </row>
    <row r="98" spans="4:4" x14ac:dyDescent="0.35">
      <c r="D98" s="5"/>
    </row>
    <row r="99" spans="4:4" x14ac:dyDescent="0.35">
      <c r="D99" s="5"/>
    </row>
    <row r="100" spans="4:4" x14ac:dyDescent="0.35">
      <c r="D100" s="5"/>
    </row>
    <row r="101" spans="4:4" x14ac:dyDescent="0.35">
      <c r="D101" s="5"/>
    </row>
    <row r="102" spans="4:4" x14ac:dyDescent="0.35">
      <c r="D102" s="5"/>
    </row>
    <row r="103" spans="4:4" x14ac:dyDescent="0.35">
      <c r="D103" s="5"/>
    </row>
    <row r="104" spans="4:4" x14ac:dyDescent="0.35">
      <c r="D104" s="5"/>
    </row>
    <row r="105" spans="4:4" x14ac:dyDescent="0.35">
      <c r="D105" s="5"/>
    </row>
    <row r="106" spans="4:4" x14ac:dyDescent="0.35">
      <c r="D106" s="5"/>
    </row>
    <row r="107" spans="4:4" x14ac:dyDescent="0.35">
      <c r="D107" s="5"/>
    </row>
    <row r="108" spans="4:4" x14ac:dyDescent="0.35">
      <c r="D108" s="5"/>
    </row>
    <row r="109" spans="4:4" x14ac:dyDescent="0.35">
      <c r="D109" s="5"/>
    </row>
    <row r="110" spans="4:4" x14ac:dyDescent="0.35">
      <c r="D110" s="5"/>
    </row>
    <row r="111" spans="4:4" x14ac:dyDescent="0.35">
      <c r="D111" s="5"/>
    </row>
    <row r="112" spans="4:4" x14ac:dyDescent="0.35">
      <c r="D112" s="5"/>
    </row>
    <row r="113" spans="4:4" x14ac:dyDescent="0.35">
      <c r="D113" s="5"/>
    </row>
    <row r="114" spans="4:4" x14ac:dyDescent="0.35">
      <c r="D114" s="5"/>
    </row>
    <row r="115" spans="4:4" x14ac:dyDescent="0.35">
      <c r="D115" s="5"/>
    </row>
    <row r="116" spans="4:4" x14ac:dyDescent="0.35">
      <c r="D116" s="5"/>
    </row>
    <row r="117" spans="4:4" x14ac:dyDescent="0.35">
      <c r="D117" s="5"/>
    </row>
    <row r="118" spans="4:4" x14ac:dyDescent="0.35">
      <c r="D118" s="5"/>
    </row>
    <row r="119" spans="4:4" x14ac:dyDescent="0.35">
      <c r="D119" s="5"/>
    </row>
    <row r="120" spans="4:4" x14ac:dyDescent="0.35">
      <c r="D120" s="5"/>
    </row>
    <row r="121" spans="4:4" x14ac:dyDescent="0.35">
      <c r="D121" s="5"/>
    </row>
    <row r="122" spans="4:4" x14ac:dyDescent="0.35">
      <c r="D122" s="5"/>
    </row>
    <row r="123" spans="4:4" x14ac:dyDescent="0.35">
      <c r="D123" s="5"/>
    </row>
    <row r="124" spans="4:4" x14ac:dyDescent="0.35">
      <c r="D124" s="5"/>
    </row>
    <row r="125" spans="4:4" x14ac:dyDescent="0.35">
      <c r="D125" s="5"/>
    </row>
    <row r="126" spans="4:4" x14ac:dyDescent="0.35">
      <c r="D126" s="5"/>
    </row>
    <row r="127" spans="4:4" x14ac:dyDescent="0.35">
      <c r="D127" s="5"/>
    </row>
    <row r="128" spans="4:4" x14ac:dyDescent="0.35">
      <c r="D128" s="5"/>
    </row>
    <row r="129" spans="4:4" x14ac:dyDescent="0.35">
      <c r="D129" s="5"/>
    </row>
    <row r="130" spans="4:4" x14ac:dyDescent="0.35">
      <c r="D130" s="5"/>
    </row>
    <row r="131" spans="4:4" x14ac:dyDescent="0.35">
      <c r="D131" s="5"/>
    </row>
    <row r="132" spans="4:4" x14ac:dyDescent="0.35">
      <c r="D132" s="5"/>
    </row>
    <row r="133" spans="4:4" x14ac:dyDescent="0.35">
      <c r="D133" s="5"/>
    </row>
    <row r="134" spans="4:4" x14ac:dyDescent="0.35">
      <c r="D134" s="5"/>
    </row>
    <row r="135" spans="4:4" x14ac:dyDescent="0.35">
      <c r="D135" s="5"/>
    </row>
    <row r="136" spans="4:4" x14ac:dyDescent="0.35">
      <c r="D136" s="5"/>
    </row>
    <row r="137" spans="4:4" x14ac:dyDescent="0.35">
      <c r="D137" s="5"/>
    </row>
    <row r="138" spans="4:4" x14ac:dyDescent="0.35">
      <c r="D138" s="5"/>
    </row>
    <row r="139" spans="4:4" x14ac:dyDescent="0.35">
      <c r="D139" s="5"/>
    </row>
    <row r="140" spans="4:4" x14ac:dyDescent="0.35">
      <c r="D140" s="5"/>
    </row>
    <row r="141" spans="4:4" x14ac:dyDescent="0.35">
      <c r="D141" s="5"/>
    </row>
    <row r="142" spans="4:4" x14ac:dyDescent="0.35">
      <c r="D142" s="5"/>
    </row>
    <row r="143" spans="4:4" x14ac:dyDescent="0.35">
      <c r="D143" s="5"/>
    </row>
    <row r="144" spans="4:4" x14ac:dyDescent="0.35">
      <c r="D144" s="5"/>
    </row>
    <row r="145" spans="4:4" x14ac:dyDescent="0.35">
      <c r="D145" s="5"/>
    </row>
    <row r="146" spans="4:4" x14ac:dyDescent="0.35">
      <c r="D146" s="5"/>
    </row>
    <row r="147" spans="4:4" x14ac:dyDescent="0.35">
      <c r="D147" s="5"/>
    </row>
    <row r="148" spans="4:4" x14ac:dyDescent="0.35">
      <c r="D148" s="5"/>
    </row>
    <row r="149" spans="4:4" x14ac:dyDescent="0.35">
      <c r="D149" s="5"/>
    </row>
    <row r="150" spans="4:4" x14ac:dyDescent="0.35">
      <c r="D150" s="5"/>
    </row>
    <row r="151" spans="4:4" x14ac:dyDescent="0.35">
      <c r="D151" s="5"/>
    </row>
    <row r="152" spans="4:4" x14ac:dyDescent="0.35">
      <c r="D152" s="5"/>
    </row>
    <row r="153" spans="4:4" x14ac:dyDescent="0.35">
      <c r="D153" s="5"/>
    </row>
    <row r="154" spans="4:4" x14ac:dyDescent="0.35">
      <c r="D154" s="5"/>
    </row>
    <row r="155" spans="4:4" x14ac:dyDescent="0.35">
      <c r="D155" s="5"/>
    </row>
    <row r="156" spans="4:4" x14ac:dyDescent="0.35">
      <c r="D156" s="5"/>
    </row>
    <row r="157" spans="4:4" x14ac:dyDescent="0.35">
      <c r="D157" s="5"/>
    </row>
    <row r="158" spans="4:4" x14ac:dyDescent="0.35">
      <c r="D158" s="5"/>
    </row>
    <row r="159" spans="4:4" x14ac:dyDescent="0.35">
      <c r="D159" s="5"/>
    </row>
    <row r="160" spans="4:4" x14ac:dyDescent="0.35">
      <c r="D160" s="5"/>
    </row>
    <row r="161" spans="4:4" x14ac:dyDescent="0.35">
      <c r="D161" s="5"/>
    </row>
    <row r="162" spans="4:4" x14ac:dyDescent="0.35">
      <c r="D162" s="5"/>
    </row>
    <row r="163" spans="4:4" x14ac:dyDescent="0.35">
      <c r="D163" s="5"/>
    </row>
    <row r="164" spans="4:4" x14ac:dyDescent="0.35">
      <c r="D164" s="5"/>
    </row>
    <row r="165" spans="4:4" x14ac:dyDescent="0.35">
      <c r="D165" s="5"/>
    </row>
    <row r="166" spans="4:4" x14ac:dyDescent="0.35">
      <c r="D166" s="5"/>
    </row>
    <row r="167" spans="4:4" x14ac:dyDescent="0.35">
      <c r="D167" s="5"/>
    </row>
    <row r="168" spans="4:4" x14ac:dyDescent="0.35">
      <c r="D168" s="5"/>
    </row>
    <row r="169" spans="4:4" x14ac:dyDescent="0.35">
      <c r="D169" s="5"/>
    </row>
    <row r="170" spans="4:4" x14ac:dyDescent="0.35">
      <c r="D170" s="5"/>
    </row>
    <row r="171" spans="4:4" x14ac:dyDescent="0.35">
      <c r="D171" s="5"/>
    </row>
    <row r="172" spans="4:4" x14ac:dyDescent="0.35">
      <c r="D172" s="5"/>
    </row>
    <row r="173" spans="4:4" x14ac:dyDescent="0.35">
      <c r="D173" s="5"/>
    </row>
    <row r="174" spans="4:4" x14ac:dyDescent="0.35">
      <c r="D174" s="5"/>
    </row>
    <row r="175" spans="4:4" x14ac:dyDescent="0.35">
      <c r="D175" s="5"/>
    </row>
    <row r="176" spans="4:4" x14ac:dyDescent="0.35">
      <c r="D176" s="5"/>
    </row>
    <row r="177" spans="4:4" x14ac:dyDescent="0.35">
      <c r="D177" s="5"/>
    </row>
    <row r="178" spans="4:4" x14ac:dyDescent="0.35">
      <c r="D178" s="5"/>
    </row>
    <row r="179" spans="4:4" x14ac:dyDescent="0.35">
      <c r="D179" s="5"/>
    </row>
    <row r="180" spans="4:4" x14ac:dyDescent="0.35">
      <c r="D180" s="5"/>
    </row>
    <row r="181" spans="4:4" x14ac:dyDescent="0.35">
      <c r="D181" s="5"/>
    </row>
    <row r="182" spans="4:4" x14ac:dyDescent="0.35">
      <c r="D182" s="5"/>
    </row>
    <row r="183" spans="4:4" x14ac:dyDescent="0.35">
      <c r="D183" s="5"/>
    </row>
    <row r="184" spans="4:4" x14ac:dyDescent="0.35">
      <c r="D184" s="5"/>
    </row>
    <row r="185" spans="4:4" x14ac:dyDescent="0.35">
      <c r="D185" s="5"/>
    </row>
    <row r="186" spans="4:4" x14ac:dyDescent="0.35">
      <c r="D186" s="5"/>
    </row>
    <row r="187" spans="4:4" x14ac:dyDescent="0.35">
      <c r="D187" s="5"/>
    </row>
    <row r="188" spans="4:4" x14ac:dyDescent="0.35">
      <c r="D188" s="5"/>
    </row>
    <row r="189" spans="4:4" x14ac:dyDescent="0.35">
      <c r="D189" s="5"/>
    </row>
    <row r="190" spans="4:4" x14ac:dyDescent="0.35">
      <c r="D190" s="5"/>
    </row>
    <row r="191" spans="4:4" x14ac:dyDescent="0.35">
      <c r="D191" s="5"/>
    </row>
    <row r="192" spans="4:4" x14ac:dyDescent="0.35">
      <c r="D192" s="5"/>
    </row>
    <row r="193" spans="4:4" x14ac:dyDescent="0.35">
      <c r="D193" s="5"/>
    </row>
    <row r="194" spans="4:4" x14ac:dyDescent="0.35">
      <c r="D194" s="5"/>
    </row>
    <row r="195" spans="4:4" x14ac:dyDescent="0.35">
      <c r="D195" s="5"/>
    </row>
    <row r="196" spans="4:4" x14ac:dyDescent="0.35">
      <c r="D196" s="5"/>
    </row>
    <row r="197" spans="4:4" x14ac:dyDescent="0.35">
      <c r="D197" s="5"/>
    </row>
    <row r="198" spans="4:4" x14ac:dyDescent="0.35">
      <c r="D198" s="5"/>
    </row>
    <row r="199" spans="4:4" x14ac:dyDescent="0.35">
      <c r="D199" s="5"/>
    </row>
    <row r="200" spans="4:4" x14ac:dyDescent="0.35">
      <c r="D200" s="5"/>
    </row>
    <row r="201" spans="4:4" x14ac:dyDescent="0.35">
      <c r="D201" s="5"/>
    </row>
    <row r="202" spans="4:4" x14ac:dyDescent="0.35">
      <c r="D202" s="5"/>
    </row>
    <row r="203" spans="4:4" x14ac:dyDescent="0.35">
      <c r="D203" s="5"/>
    </row>
    <row r="204" spans="4:4" x14ac:dyDescent="0.35">
      <c r="D204" s="5"/>
    </row>
    <row r="205" spans="4:4" x14ac:dyDescent="0.35">
      <c r="D205" s="5"/>
    </row>
    <row r="206" spans="4:4" x14ac:dyDescent="0.35">
      <c r="D206" s="5"/>
    </row>
    <row r="207" spans="4:4" x14ac:dyDescent="0.35">
      <c r="D207" s="5"/>
    </row>
    <row r="208" spans="4:4" x14ac:dyDescent="0.35">
      <c r="D208" s="5"/>
    </row>
    <row r="209" spans="4:4" x14ac:dyDescent="0.35">
      <c r="D209" s="5"/>
    </row>
    <row r="210" spans="4:4" x14ac:dyDescent="0.35">
      <c r="D210" s="5"/>
    </row>
    <row r="211" spans="4:4" x14ac:dyDescent="0.35">
      <c r="D211" s="5"/>
    </row>
    <row r="212" spans="4:4" x14ac:dyDescent="0.35">
      <c r="D212" s="5"/>
    </row>
    <row r="213" spans="4:4" x14ac:dyDescent="0.35">
      <c r="D213" s="5"/>
    </row>
    <row r="214" spans="4:4" x14ac:dyDescent="0.35">
      <c r="D214" s="5"/>
    </row>
    <row r="215" spans="4:4" x14ac:dyDescent="0.35">
      <c r="D215" s="5"/>
    </row>
    <row r="216" spans="4:4" x14ac:dyDescent="0.35">
      <c r="D216" s="5"/>
    </row>
    <row r="217" spans="4:4" x14ac:dyDescent="0.35">
      <c r="D217" s="5"/>
    </row>
    <row r="218" spans="4:4" x14ac:dyDescent="0.35">
      <c r="D218" s="5"/>
    </row>
    <row r="219" spans="4:4" x14ac:dyDescent="0.35">
      <c r="D219" s="5"/>
    </row>
    <row r="220" spans="4:4" x14ac:dyDescent="0.35">
      <c r="D220" s="5"/>
    </row>
    <row r="221" spans="4:4" x14ac:dyDescent="0.35">
      <c r="D221" s="5"/>
    </row>
    <row r="222" spans="4:4" x14ac:dyDescent="0.35">
      <c r="D222" s="5"/>
    </row>
    <row r="223" spans="4:4" x14ac:dyDescent="0.35">
      <c r="D223" s="5"/>
    </row>
    <row r="224" spans="4:4" x14ac:dyDescent="0.35">
      <c r="D224" s="5"/>
    </row>
    <row r="225" spans="4:4" x14ac:dyDescent="0.35">
      <c r="D225" s="5"/>
    </row>
    <row r="226" spans="4:4" x14ac:dyDescent="0.35">
      <c r="D226" s="5"/>
    </row>
    <row r="227" spans="4:4" x14ac:dyDescent="0.35">
      <c r="D227" s="5"/>
    </row>
    <row r="228" spans="4:4" x14ac:dyDescent="0.35">
      <c r="D228" s="5"/>
    </row>
    <row r="229" spans="4:4" x14ac:dyDescent="0.35">
      <c r="D229" s="5"/>
    </row>
    <row r="230" spans="4:4" x14ac:dyDescent="0.35">
      <c r="D230" s="5"/>
    </row>
    <row r="231" spans="4:4" x14ac:dyDescent="0.35">
      <c r="D231" s="5"/>
    </row>
    <row r="232" spans="4:4" x14ac:dyDescent="0.35">
      <c r="D232" s="5"/>
    </row>
    <row r="233" spans="4:4" x14ac:dyDescent="0.35">
      <c r="D233" s="5"/>
    </row>
    <row r="234" spans="4:4" x14ac:dyDescent="0.35">
      <c r="D234" s="5"/>
    </row>
    <row r="235" spans="4:4" x14ac:dyDescent="0.35">
      <c r="D235" s="5"/>
    </row>
    <row r="236" spans="4:4" x14ac:dyDescent="0.35">
      <c r="D236" s="5"/>
    </row>
    <row r="237" spans="4:4" x14ac:dyDescent="0.35">
      <c r="D237" s="5"/>
    </row>
    <row r="238" spans="4:4" x14ac:dyDescent="0.35">
      <c r="D238" s="5"/>
    </row>
    <row r="239" spans="4:4" x14ac:dyDescent="0.35">
      <c r="D239" s="5"/>
    </row>
    <row r="240" spans="4:4" x14ac:dyDescent="0.35">
      <c r="D240" s="5"/>
    </row>
    <row r="241" spans="4:4" x14ac:dyDescent="0.35">
      <c r="D241" s="5"/>
    </row>
    <row r="242" spans="4:4" x14ac:dyDescent="0.35">
      <c r="D242" s="5"/>
    </row>
    <row r="243" spans="4:4" x14ac:dyDescent="0.35">
      <c r="D243" s="5"/>
    </row>
    <row r="244" spans="4:4" x14ac:dyDescent="0.35">
      <c r="D244" s="5"/>
    </row>
    <row r="245" spans="4:4" x14ac:dyDescent="0.35">
      <c r="D245" s="5"/>
    </row>
    <row r="246" spans="4:4" x14ac:dyDescent="0.35">
      <c r="D246" s="5"/>
    </row>
    <row r="247" spans="4:4" x14ac:dyDescent="0.35">
      <c r="D247" s="5"/>
    </row>
    <row r="248" spans="4:4" x14ac:dyDescent="0.35">
      <c r="D248" s="5"/>
    </row>
    <row r="249" spans="4:4" x14ac:dyDescent="0.35">
      <c r="D249" s="5"/>
    </row>
    <row r="250" spans="4:4" x14ac:dyDescent="0.35">
      <c r="D250" s="5"/>
    </row>
    <row r="251" spans="4:4" x14ac:dyDescent="0.35">
      <c r="D251" s="5"/>
    </row>
    <row r="252" spans="4:4" x14ac:dyDescent="0.35">
      <c r="D252" s="5"/>
    </row>
    <row r="253" spans="4:4" x14ac:dyDescent="0.35">
      <c r="D253" s="5"/>
    </row>
    <row r="254" spans="4:4" x14ac:dyDescent="0.35">
      <c r="D254" s="5"/>
    </row>
    <row r="255" spans="4:4" x14ac:dyDescent="0.35">
      <c r="D255" s="5"/>
    </row>
    <row r="256" spans="4:4" x14ac:dyDescent="0.35">
      <c r="D256" s="5"/>
    </row>
    <row r="257" spans="4:4" x14ac:dyDescent="0.35">
      <c r="D257" s="5"/>
    </row>
    <row r="258" spans="4:4" x14ac:dyDescent="0.35">
      <c r="D258" s="5"/>
    </row>
    <row r="259" spans="4:4" x14ac:dyDescent="0.35">
      <c r="D259" s="5"/>
    </row>
  </sheetData>
  <mergeCells count="5">
    <mergeCell ref="A16:A22"/>
    <mergeCell ref="A23:A27"/>
    <mergeCell ref="A46:A50"/>
    <mergeCell ref="A52:A55"/>
    <mergeCell ref="A57:A6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D59894-0855-42D7-AF10-B0075276442B}">
  <dimension ref="A7:BB259"/>
  <sheetViews>
    <sheetView zoomScale="45" workbookViewId="0">
      <selection activeCell="I31" sqref="I31"/>
    </sheetView>
  </sheetViews>
  <sheetFormatPr defaultRowHeight="14.5" x14ac:dyDescent="0.35"/>
  <cols>
    <col min="1" max="1" width="10.453125" style="5" customWidth="1"/>
    <col min="2" max="2" width="75.7265625" style="5" customWidth="1"/>
    <col min="3" max="3" width="97.453125" style="5" customWidth="1"/>
    <col min="4" max="4" width="29.7265625" style="6" bestFit="1" customWidth="1"/>
    <col min="5" max="5" width="12.453125" style="5" customWidth="1"/>
    <col min="6" max="6" width="13.1796875" style="5" customWidth="1"/>
    <col min="7" max="7" width="23.7265625" style="73" customWidth="1"/>
    <col min="8" max="8" width="16.54296875" style="5" customWidth="1"/>
    <col min="9" max="9" width="29.81640625" style="5" customWidth="1"/>
    <col min="10" max="10" width="8.7265625" style="5" bestFit="1" customWidth="1"/>
    <col min="11" max="51" width="9.1796875" style="5"/>
  </cols>
  <sheetData>
    <row r="7" spans="1:9" ht="17.5" x14ac:dyDescent="0.35">
      <c r="A7" s="122" t="s">
        <v>0</v>
      </c>
    </row>
    <row r="8" spans="1:9" ht="17.5" x14ac:dyDescent="0.35">
      <c r="A8" s="122" t="s">
        <v>1</v>
      </c>
    </row>
    <row r="10" spans="1:9" x14ac:dyDescent="0.35">
      <c r="A10" s="7" t="s">
        <v>2</v>
      </c>
    </row>
    <row r="11" spans="1:9" x14ac:dyDescent="0.35">
      <c r="A11" s="7"/>
      <c r="B11" s="7"/>
      <c r="C11" s="7"/>
      <c r="D11" s="7"/>
      <c r="E11" s="7"/>
      <c r="F11" s="7"/>
      <c r="G11" s="72"/>
      <c r="H11" s="7"/>
      <c r="I11" s="7"/>
    </row>
    <row r="13" spans="1:9" ht="17.5" x14ac:dyDescent="0.35">
      <c r="A13" s="123" t="s">
        <v>233</v>
      </c>
    </row>
    <row r="14" spans="1:9" ht="15" x14ac:dyDescent="0.35">
      <c r="A14" s="124"/>
      <c r="B14" s="125"/>
      <c r="C14" s="125" t="s">
        <v>4</v>
      </c>
      <c r="D14" s="126" t="s">
        <v>5</v>
      </c>
      <c r="E14" s="126" t="s">
        <v>6</v>
      </c>
      <c r="F14" s="126" t="s">
        <v>7</v>
      </c>
      <c r="G14" s="127" t="s">
        <v>8</v>
      </c>
      <c r="H14" s="126" t="s">
        <v>10</v>
      </c>
      <c r="I14" s="128" t="s">
        <v>11</v>
      </c>
    </row>
    <row r="15" spans="1:9" ht="15.5" x14ac:dyDescent="0.35">
      <c r="A15" s="129" t="s">
        <v>234</v>
      </c>
      <c r="B15" s="130"/>
      <c r="C15" s="130"/>
      <c r="D15" s="131"/>
      <c r="I15" s="26"/>
    </row>
    <row r="16" spans="1:9" ht="23.5" x14ac:dyDescent="0.35">
      <c r="A16" s="303"/>
      <c r="B16" s="132" t="s">
        <v>13</v>
      </c>
      <c r="C16" s="133" t="s">
        <v>14</v>
      </c>
      <c r="D16" s="134" t="s">
        <v>15</v>
      </c>
      <c r="E16" s="45">
        <v>88373</v>
      </c>
      <c r="F16" s="45">
        <v>83519</v>
      </c>
      <c r="G16" s="75" t="s">
        <v>16</v>
      </c>
      <c r="H16" s="43" t="s">
        <v>17</v>
      </c>
      <c r="I16" s="97" t="s">
        <v>17</v>
      </c>
    </row>
    <row r="17" spans="1:9" ht="23.5" x14ac:dyDescent="0.35">
      <c r="A17" s="304"/>
      <c r="B17" s="135" t="s">
        <v>13</v>
      </c>
      <c r="C17" s="136" t="s">
        <v>18</v>
      </c>
      <c r="D17" s="137" t="s">
        <v>19</v>
      </c>
      <c r="E17" s="138">
        <v>0.27</v>
      </c>
      <c r="F17" s="138">
        <v>0.34</v>
      </c>
      <c r="G17" s="43" t="s">
        <v>17</v>
      </c>
      <c r="H17" s="43" t="s">
        <v>17</v>
      </c>
      <c r="I17" s="97" t="s">
        <v>17</v>
      </c>
    </row>
    <row r="18" spans="1:9" ht="23.5" x14ac:dyDescent="0.35">
      <c r="A18" s="304"/>
      <c r="B18" s="139" t="s">
        <v>13</v>
      </c>
      <c r="C18" s="140" t="s">
        <v>20</v>
      </c>
      <c r="D18" s="131" t="s">
        <v>15</v>
      </c>
      <c r="E18" s="141">
        <v>52993</v>
      </c>
      <c r="F18" s="141">
        <v>50884</v>
      </c>
      <c r="G18" s="43" t="s">
        <v>17</v>
      </c>
      <c r="H18" s="43" t="s">
        <v>17</v>
      </c>
      <c r="I18" s="97" t="s">
        <v>17</v>
      </c>
    </row>
    <row r="19" spans="1:9" ht="23.5" x14ac:dyDescent="0.35">
      <c r="A19" s="304"/>
      <c r="B19" s="135" t="s">
        <v>13</v>
      </c>
      <c r="C19" s="136" t="s">
        <v>21</v>
      </c>
      <c r="D19" s="137" t="s">
        <v>19</v>
      </c>
      <c r="E19" s="138">
        <v>0.73</v>
      </c>
      <c r="F19" s="138">
        <v>0.66</v>
      </c>
      <c r="G19" s="74" t="s">
        <v>22</v>
      </c>
      <c r="H19" s="142" t="s">
        <v>17</v>
      </c>
      <c r="I19" s="98" t="s">
        <v>17</v>
      </c>
    </row>
    <row r="20" spans="1:9" ht="23.5" x14ac:dyDescent="0.35">
      <c r="A20" s="304"/>
      <c r="B20" s="139" t="s">
        <v>13</v>
      </c>
      <c r="C20" s="140" t="s">
        <v>23</v>
      </c>
      <c r="D20" s="131" t="s">
        <v>24</v>
      </c>
      <c r="E20" s="141">
        <v>44</v>
      </c>
      <c r="F20" s="141">
        <v>40</v>
      </c>
      <c r="G20" s="43" t="s">
        <v>17</v>
      </c>
      <c r="H20" s="43" t="s">
        <v>17</v>
      </c>
      <c r="I20" s="97" t="s">
        <v>17</v>
      </c>
    </row>
    <row r="21" spans="1:9" ht="23.5" x14ac:dyDescent="0.35">
      <c r="A21" s="304"/>
      <c r="B21" s="135" t="s">
        <v>13</v>
      </c>
      <c r="C21" s="136" t="s">
        <v>25</v>
      </c>
      <c r="D21" s="137" t="s">
        <v>26</v>
      </c>
      <c r="E21" s="36">
        <v>114.8</v>
      </c>
      <c r="F21" s="36">
        <v>114.5</v>
      </c>
      <c r="G21" s="142" t="s">
        <v>17</v>
      </c>
      <c r="H21" s="142" t="s">
        <v>17</v>
      </c>
      <c r="I21" s="142" t="s">
        <v>17</v>
      </c>
    </row>
    <row r="22" spans="1:9" ht="23.5" x14ac:dyDescent="0.35">
      <c r="A22" s="305"/>
      <c r="B22" s="143" t="s">
        <v>13</v>
      </c>
      <c r="C22" s="144" t="s">
        <v>25</v>
      </c>
      <c r="D22" s="145" t="s">
        <v>27</v>
      </c>
      <c r="E22" s="48">
        <v>114</v>
      </c>
      <c r="F22" s="48">
        <v>113.4</v>
      </c>
      <c r="G22" s="43" t="s">
        <v>17</v>
      </c>
      <c r="H22" s="43" t="s">
        <v>17</v>
      </c>
      <c r="I22" s="97" t="s">
        <v>17</v>
      </c>
    </row>
    <row r="23" spans="1:9" ht="23.5" x14ac:dyDescent="0.35">
      <c r="A23" s="309"/>
      <c r="B23" s="136" t="s">
        <v>28</v>
      </c>
      <c r="C23" s="136" t="s">
        <v>29</v>
      </c>
      <c r="D23" s="137" t="s">
        <v>15</v>
      </c>
      <c r="E23" s="36">
        <v>20924</v>
      </c>
      <c r="F23" s="36">
        <v>20545</v>
      </c>
      <c r="G23" s="43" t="s">
        <v>17</v>
      </c>
      <c r="H23" s="43" t="s">
        <v>17</v>
      </c>
      <c r="I23" s="97" t="s">
        <v>17</v>
      </c>
    </row>
    <row r="24" spans="1:9" ht="23.5" x14ac:dyDescent="0.35">
      <c r="A24" s="309"/>
      <c r="B24" s="140" t="s">
        <v>28</v>
      </c>
      <c r="C24" s="140" t="s">
        <v>30</v>
      </c>
      <c r="D24" s="131" t="s">
        <v>15</v>
      </c>
      <c r="E24" s="141">
        <v>2555</v>
      </c>
      <c r="F24" s="141">
        <v>2486</v>
      </c>
      <c r="G24" s="142" t="s">
        <v>17</v>
      </c>
      <c r="H24" s="142" t="s">
        <v>17</v>
      </c>
      <c r="I24" s="98" t="s">
        <v>17</v>
      </c>
    </row>
    <row r="25" spans="1:9" ht="23.5" x14ac:dyDescent="0.35">
      <c r="A25" s="309"/>
      <c r="B25" s="146" t="s">
        <v>28</v>
      </c>
      <c r="C25" s="136" t="s">
        <v>31</v>
      </c>
      <c r="D25" s="137" t="s">
        <v>15</v>
      </c>
      <c r="E25" s="36">
        <v>65</v>
      </c>
      <c r="F25" s="36">
        <v>34</v>
      </c>
      <c r="G25" s="43" t="s">
        <v>17</v>
      </c>
      <c r="H25" s="43" t="s">
        <v>17</v>
      </c>
      <c r="I25" s="97" t="s">
        <v>17</v>
      </c>
    </row>
    <row r="26" spans="1:9" ht="23.5" x14ac:dyDescent="0.35">
      <c r="A26" s="309"/>
      <c r="B26" s="136" t="s">
        <v>28</v>
      </c>
      <c r="C26" s="136" t="s">
        <v>32</v>
      </c>
      <c r="D26" s="137" t="s">
        <v>15</v>
      </c>
      <c r="E26" s="36">
        <v>10909</v>
      </c>
      <c r="F26" s="36">
        <v>9570</v>
      </c>
      <c r="G26" s="43" t="s">
        <v>17</v>
      </c>
      <c r="H26" s="43" t="s">
        <v>17</v>
      </c>
      <c r="I26" s="97" t="s">
        <v>17</v>
      </c>
    </row>
    <row r="27" spans="1:9" ht="23.5" x14ac:dyDescent="0.35">
      <c r="A27" s="309"/>
      <c r="B27" s="140" t="s">
        <v>28</v>
      </c>
      <c r="C27" s="140" t="s">
        <v>33</v>
      </c>
      <c r="D27" s="131" t="s">
        <v>15</v>
      </c>
      <c r="E27" s="141">
        <v>928</v>
      </c>
      <c r="F27" s="141">
        <v>0</v>
      </c>
      <c r="G27" s="142" t="s">
        <v>17</v>
      </c>
      <c r="H27" s="142" t="s">
        <v>17</v>
      </c>
      <c r="I27" s="98" t="s">
        <v>17</v>
      </c>
    </row>
    <row r="28" spans="1:9" ht="15.5" x14ac:dyDescent="0.35">
      <c r="A28" s="147" t="s">
        <v>235</v>
      </c>
      <c r="B28" s="148"/>
      <c r="C28" s="148"/>
      <c r="D28" s="149"/>
      <c r="E28" s="20"/>
      <c r="F28" s="20"/>
      <c r="G28" s="76"/>
      <c r="H28" s="19"/>
      <c r="I28" s="101"/>
    </row>
    <row r="29" spans="1:9" ht="23.5" x14ac:dyDescent="0.35">
      <c r="A29" s="129"/>
      <c r="B29" s="140" t="s">
        <v>61</v>
      </c>
      <c r="C29" s="140" t="s">
        <v>62</v>
      </c>
      <c r="D29" s="150" t="s">
        <v>47</v>
      </c>
      <c r="E29" s="151">
        <v>7919.5169999999998</v>
      </c>
      <c r="F29" s="151">
        <v>7077.69</v>
      </c>
      <c r="G29" s="43" t="s">
        <v>17</v>
      </c>
      <c r="H29" s="43" t="s">
        <v>17</v>
      </c>
      <c r="I29" s="97" t="s">
        <v>17</v>
      </c>
    </row>
    <row r="30" spans="1:9" ht="23.5" x14ac:dyDescent="0.35">
      <c r="A30" s="129"/>
      <c r="B30" s="146" t="s">
        <v>61</v>
      </c>
      <c r="C30" s="136" t="s">
        <v>63</v>
      </c>
      <c r="D30" s="152" t="s">
        <v>47</v>
      </c>
      <c r="E30" s="199">
        <v>7705.83</v>
      </c>
      <c r="F30" s="200">
        <v>9910.16</v>
      </c>
      <c r="G30" s="43" t="s">
        <v>17</v>
      </c>
      <c r="H30" s="43" t="s">
        <v>17</v>
      </c>
      <c r="I30" s="97" t="s">
        <v>17</v>
      </c>
    </row>
    <row r="31" spans="1:9" ht="23.5" x14ac:dyDescent="0.35">
      <c r="A31" s="129"/>
      <c r="B31" s="136" t="s">
        <v>61</v>
      </c>
      <c r="C31" s="153" t="s">
        <v>65</v>
      </c>
      <c r="D31" s="154" t="s">
        <v>47</v>
      </c>
      <c r="E31" s="199">
        <f>SUM(E34:E43)</f>
        <v>308441</v>
      </c>
      <c r="F31" s="43" t="s">
        <v>17</v>
      </c>
      <c r="G31" s="43" t="s">
        <v>17</v>
      </c>
      <c r="H31" s="43" t="s">
        <v>17</v>
      </c>
      <c r="I31" s="97" t="s">
        <v>17</v>
      </c>
    </row>
    <row r="32" spans="1:9" ht="23.5" x14ac:dyDescent="0.35">
      <c r="A32" s="129"/>
      <c r="B32" s="146" t="s">
        <v>61</v>
      </c>
      <c r="C32" s="136" t="s">
        <v>69</v>
      </c>
      <c r="D32" s="152" t="s">
        <v>47</v>
      </c>
      <c r="E32" s="199">
        <f>SUM(E29:E31)</f>
        <v>324066.34700000001</v>
      </c>
      <c r="F32" s="43" t="s">
        <v>17</v>
      </c>
      <c r="G32" s="43" t="s">
        <v>17</v>
      </c>
      <c r="H32" s="43" t="s">
        <v>17</v>
      </c>
      <c r="I32" s="97" t="s">
        <v>17</v>
      </c>
    </row>
    <row r="33" spans="1:54" ht="23.5" x14ac:dyDescent="0.35">
      <c r="A33" s="129"/>
      <c r="B33" s="65" t="s">
        <v>61</v>
      </c>
      <c r="C33" s="34" t="s">
        <v>236</v>
      </c>
      <c r="D33" s="39" t="s">
        <v>47</v>
      </c>
      <c r="E33" s="12">
        <f>SUM(E29:E30)</f>
        <v>15625.347</v>
      </c>
      <c r="F33" s="12">
        <f>SUM(F29:F30)</f>
        <v>16987.849999999999</v>
      </c>
      <c r="G33" s="43" t="s">
        <v>17</v>
      </c>
      <c r="H33" s="43" t="s">
        <v>17</v>
      </c>
      <c r="I33" s="97" t="s">
        <v>17</v>
      </c>
      <c r="AZ33" s="5"/>
      <c r="BA33" s="5"/>
      <c r="BB33" s="5"/>
    </row>
    <row r="34" spans="1:54" ht="23.5" x14ac:dyDescent="0.35">
      <c r="A34" s="129"/>
      <c r="B34" s="146" t="s">
        <v>84</v>
      </c>
      <c r="C34" s="136" t="s">
        <v>85</v>
      </c>
      <c r="D34" s="152" t="s">
        <v>47</v>
      </c>
      <c r="E34" s="12">
        <v>254000</v>
      </c>
      <c r="F34" s="12">
        <v>301000</v>
      </c>
      <c r="G34" s="43" t="s">
        <v>17</v>
      </c>
      <c r="H34" s="43" t="s">
        <v>17</v>
      </c>
      <c r="I34" s="97" t="s">
        <v>17</v>
      </c>
    </row>
    <row r="35" spans="1:54" ht="23.5" x14ac:dyDescent="0.35">
      <c r="A35" s="129"/>
      <c r="B35" s="208" t="s">
        <v>84</v>
      </c>
      <c r="C35" s="208" t="s">
        <v>86</v>
      </c>
      <c r="D35" s="152" t="s">
        <v>47</v>
      </c>
      <c r="E35" s="141">
        <v>1304</v>
      </c>
      <c r="F35" s="43" t="s">
        <v>17</v>
      </c>
      <c r="G35" s="43" t="s">
        <v>17</v>
      </c>
      <c r="H35" s="43" t="s">
        <v>17</v>
      </c>
      <c r="I35" s="97" t="s">
        <v>17</v>
      </c>
    </row>
    <row r="36" spans="1:54" ht="23.5" x14ac:dyDescent="0.35">
      <c r="A36" s="129"/>
      <c r="B36" s="146" t="s">
        <v>84</v>
      </c>
      <c r="C36" s="136" t="s">
        <v>87</v>
      </c>
      <c r="D36" s="152" t="s">
        <v>47</v>
      </c>
      <c r="E36" s="141">
        <v>6300</v>
      </c>
      <c r="F36" s="43" t="s">
        <v>17</v>
      </c>
      <c r="G36" s="43" t="s">
        <v>17</v>
      </c>
      <c r="H36" s="43" t="s">
        <v>17</v>
      </c>
      <c r="I36" s="97" t="s">
        <v>17</v>
      </c>
    </row>
    <row r="37" spans="1:54" ht="23.5" x14ac:dyDescent="0.35">
      <c r="A37" s="129"/>
      <c r="B37" s="208" t="s">
        <v>84</v>
      </c>
      <c r="C37" s="208" t="s">
        <v>88</v>
      </c>
      <c r="D37" s="152" t="s">
        <v>47</v>
      </c>
      <c r="E37" s="12">
        <v>21500</v>
      </c>
      <c r="F37" s="12">
        <v>33100</v>
      </c>
      <c r="G37" s="43" t="s">
        <v>17</v>
      </c>
      <c r="H37" s="43" t="s">
        <v>17</v>
      </c>
      <c r="I37" s="97" t="s">
        <v>17</v>
      </c>
    </row>
    <row r="38" spans="1:54" ht="23.5" x14ac:dyDescent="0.35">
      <c r="A38" s="129"/>
      <c r="B38" s="146" t="s">
        <v>84</v>
      </c>
      <c r="C38" s="136" t="s">
        <v>89</v>
      </c>
      <c r="D38" s="152" t="s">
        <v>47</v>
      </c>
      <c r="E38" s="12">
        <v>3210</v>
      </c>
      <c r="F38" s="12">
        <v>3150</v>
      </c>
      <c r="G38" s="43" t="s">
        <v>17</v>
      </c>
      <c r="H38" s="43" t="s">
        <v>17</v>
      </c>
      <c r="I38" s="97" t="s">
        <v>17</v>
      </c>
    </row>
    <row r="39" spans="1:54" ht="23.5" x14ac:dyDescent="0.35">
      <c r="A39" s="129"/>
      <c r="B39" s="208" t="s">
        <v>84</v>
      </c>
      <c r="C39" s="208" t="s">
        <v>90</v>
      </c>
      <c r="D39" s="152" t="s">
        <v>47</v>
      </c>
      <c r="E39" s="12">
        <v>316</v>
      </c>
      <c r="F39" s="12">
        <v>243</v>
      </c>
      <c r="G39" s="43" t="s">
        <v>17</v>
      </c>
      <c r="H39" s="43" t="s">
        <v>17</v>
      </c>
      <c r="I39" s="97" t="s">
        <v>17</v>
      </c>
    </row>
    <row r="40" spans="1:54" ht="23.5" x14ac:dyDescent="0.35">
      <c r="A40" s="129"/>
      <c r="B40" s="146" t="s">
        <v>84</v>
      </c>
      <c r="C40" s="136" t="s">
        <v>91</v>
      </c>
      <c r="D40" s="152" t="s">
        <v>47</v>
      </c>
      <c r="E40" s="141">
        <v>5630</v>
      </c>
      <c r="F40" s="43" t="s">
        <v>17</v>
      </c>
      <c r="G40" s="43" t="s">
        <v>17</v>
      </c>
      <c r="H40" s="43" t="s">
        <v>17</v>
      </c>
      <c r="I40" s="97" t="s">
        <v>17</v>
      </c>
    </row>
    <row r="41" spans="1:54" ht="23.5" x14ac:dyDescent="0.35">
      <c r="A41" s="129"/>
      <c r="B41" s="146" t="s">
        <v>84</v>
      </c>
      <c r="C41" s="136" t="s">
        <v>237</v>
      </c>
      <c r="D41" s="152" t="s">
        <v>47</v>
      </c>
      <c r="E41" s="12">
        <v>13900</v>
      </c>
      <c r="F41" s="12">
        <v>29900</v>
      </c>
      <c r="G41" s="43" t="s">
        <v>17</v>
      </c>
      <c r="H41" s="43" t="s">
        <v>17</v>
      </c>
      <c r="I41" s="97" t="s">
        <v>17</v>
      </c>
    </row>
    <row r="42" spans="1:54" ht="23.5" x14ac:dyDescent="0.35">
      <c r="A42" s="129"/>
      <c r="B42" s="146" t="s">
        <v>84</v>
      </c>
      <c r="C42" s="136" t="s">
        <v>96</v>
      </c>
      <c r="D42" s="152" t="s">
        <v>47</v>
      </c>
      <c r="E42" s="12">
        <v>661</v>
      </c>
      <c r="F42" s="12">
        <v>1450</v>
      </c>
      <c r="G42" s="43" t="s">
        <v>17</v>
      </c>
      <c r="H42" s="43" t="s">
        <v>17</v>
      </c>
      <c r="I42" s="97" t="s">
        <v>17</v>
      </c>
    </row>
    <row r="43" spans="1:54" ht="23.5" x14ac:dyDescent="0.35">
      <c r="A43" s="129"/>
      <c r="B43" s="208" t="s">
        <v>84</v>
      </c>
      <c r="C43" s="208" t="s">
        <v>97</v>
      </c>
      <c r="D43" s="152" t="s">
        <v>47</v>
      </c>
      <c r="E43" s="12">
        <v>1620</v>
      </c>
      <c r="F43" s="12">
        <v>1520</v>
      </c>
      <c r="G43" s="43" t="s">
        <v>17</v>
      </c>
      <c r="H43" s="43" t="s">
        <v>17</v>
      </c>
      <c r="I43" s="97" t="s">
        <v>17</v>
      </c>
    </row>
    <row r="44" spans="1:54" ht="23.5" x14ac:dyDescent="0.35">
      <c r="A44" s="129"/>
      <c r="B44" s="208" t="s">
        <v>84</v>
      </c>
      <c r="C44" s="208" t="s">
        <v>100</v>
      </c>
      <c r="D44" s="152" t="s">
        <v>47</v>
      </c>
      <c r="E44" s="43" t="s">
        <v>17</v>
      </c>
      <c r="F44" s="43" t="s">
        <v>17</v>
      </c>
      <c r="G44" s="43" t="s">
        <v>17</v>
      </c>
      <c r="H44" s="43" t="s">
        <v>17</v>
      </c>
      <c r="I44" s="97" t="s">
        <v>17</v>
      </c>
    </row>
    <row r="45" spans="1:54" ht="15.5" x14ac:dyDescent="0.35">
      <c r="A45" s="147" t="s">
        <v>52</v>
      </c>
      <c r="B45" s="155"/>
      <c r="C45" s="155"/>
      <c r="D45" s="149"/>
      <c r="E45" s="20"/>
      <c r="F45" s="20"/>
      <c r="G45" s="76"/>
      <c r="H45" s="19"/>
      <c r="I45" s="101"/>
    </row>
    <row r="46" spans="1:54" ht="23.5" x14ac:dyDescent="0.35">
      <c r="A46" s="315"/>
      <c r="B46" s="140" t="s">
        <v>53</v>
      </c>
      <c r="C46" s="140" t="s">
        <v>54</v>
      </c>
      <c r="D46" s="150" t="s">
        <v>55</v>
      </c>
      <c r="E46" s="141">
        <v>26</v>
      </c>
      <c r="F46" s="141">
        <v>7</v>
      </c>
      <c r="G46" s="142" t="s">
        <v>17</v>
      </c>
      <c r="H46" s="142" t="s">
        <v>17</v>
      </c>
      <c r="I46" s="98" t="s">
        <v>17</v>
      </c>
    </row>
    <row r="47" spans="1:54" ht="23.5" x14ac:dyDescent="0.35">
      <c r="A47" s="315"/>
      <c r="B47" s="146" t="s">
        <v>53</v>
      </c>
      <c r="C47" s="136" t="s">
        <v>56</v>
      </c>
      <c r="D47" s="152" t="s">
        <v>24</v>
      </c>
      <c r="E47" s="36">
        <v>0</v>
      </c>
      <c r="F47" s="36">
        <v>0</v>
      </c>
      <c r="G47" s="43" t="s">
        <v>17</v>
      </c>
      <c r="H47" s="43" t="s">
        <v>17</v>
      </c>
      <c r="I47" s="97" t="s">
        <v>17</v>
      </c>
    </row>
    <row r="48" spans="1:54" ht="23.5" x14ac:dyDescent="0.35">
      <c r="A48" s="315"/>
      <c r="B48" s="140" t="s">
        <v>53</v>
      </c>
      <c r="C48" s="140" t="s">
        <v>57</v>
      </c>
      <c r="D48" s="150" t="s">
        <v>55</v>
      </c>
      <c r="E48" s="141">
        <v>0</v>
      </c>
      <c r="F48" s="141">
        <v>0</v>
      </c>
      <c r="G48" s="142" t="s">
        <v>17</v>
      </c>
      <c r="H48" s="142" t="s">
        <v>17</v>
      </c>
      <c r="I48" s="98" t="s">
        <v>17</v>
      </c>
    </row>
    <row r="49" spans="1:9" ht="23.5" x14ac:dyDescent="0.35">
      <c r="A49" s="315"/>
      <c r="B49" s="146" t="s">
        <v>53</v>
      </c>
      <c r="C49" s="136" t="s">
        <v>58</v>
      </c>
      <c r="D49" s="152" t="s">
        <v>24</v>
      </c>
      <c r="E49" s="36">
        <v>0</v>
      </c>
      <c r="F49" s="36">
        <v>0</v>
      </c>
      <c r="G49" s="43" t="s">
        <v>17</v>
      </c>
      <c r="H49" s="43" t="s">
        <v>17</v>
      </c>
      <c r="I49" s="97" t="s">
        <v>17</v>
      </c>
    </row>
    <row r="50" spans="1:9" ht="23.5" x14ac:dyDescent="0.35">
      <c r="A50" s="315"/>
      <c r="B50" s="140" t="s">
        <v>53</v>
      </c>
      <c r="C50" s="140" t="s">
        <v>59</v>
      </c>
      <c r="D50" s="150" t="s">
        <v>47</v>
      </c>
      <c r="E50" s="141">
        <v>110</v>
      </c>
      <c r="F50" s="141">
        <v>29.51</v>
      </c>
      <c r="G50" s="142" t="s">
        <v>17</v>
      </c>
      <c r="H50" s="142" t="s">
        <v>17</v>
      </c>
      <c r="I50" s="98" t="s">
        <v>17</v>
      </c>
    </row>
    <row r="51" spans="1:9" ht="15.5" x14ac:dyDescent="0.35">
      <c r="A51" s="147" t="s">
        <v>107</v>
      </c>
      <c r="B51" s="69"/>
      <c r="C51" s="58"/>
      <c r="D51" s="156"/>
      <c r="E51" s="70"/>
      <c r="F51" s="70"/>
      <c r="G51" s="197"/>
      <c r="H51" s="71"/>
      <c r="I51" s="106"/>
    </row>
    <row r="52" spans="1:9" ht="23.5" x14ac:dyDescent="0.35">
      <c r="A52" s="309"/>
      <c r="B52" s="144" t="s">
        <v>108</v>
      </c>
      <c r="C52" s="157" t="s">
        <v>109</v>
      </c>
      <c r="D52" s="158" t="s">
        <v>110</v>
      </c>
      <c r="E52" s="48">
        <v>0</v>
      </c>
      <c r="F52" s="48">
        <v>0</v>
      </c>
      <c r="G52" s="142" t="s">
        <v>17</v>
      </c>
      <c r="H52" s="142" t="s">
        <v>17</v>
      </c>
      <c r="I52" s="98" t="s">
        <v>17</v>
      </c>
    </row>
    <row r="53" spans="1:9" ht="23.5" x14ac:dyDescent="0.35">
      <c r="A53" s="309"/>
      <c r="B53" s="136" t="s">
        <v>108</v>
      </c>
      <c r="C53" s="159" t="s">
        <v>111</v>
      </c>
      <c r="D53" s="152" t="s">
        <v>110</v>
      </c>
      <c r="E53" s="36">
        <v>0</v>
      </c>
      <c r="F53" s="36">
        <v>0</v>
      </c>
      <c r="G53" s="43" t="s">
        <v>17</v>
      </c>
      <c r="H53" s="43" t="s">
        <v>17</v>
      </c>
      <c r="I53" s="97" t="s">
        <v>17</v>
      </c>
    </row>
    <row r="54" spans="1:9" ht="23.5" x14ac:dyDescent="0.35">
      <c r="A54" s="309"/>
      <c r="B54" s="136" t="s">
        <v>108</v>
      </c>
      <c r="C54" s="159" t="s">
        <v>112</v>
      </c>
      <c r="D54" s="152" t="s">
        <v>110</v>
      </c>
      <c r="E54" s="36">
        <v>0</v>
      </c>
      <c r="F54" s="36">
        <v>0</v>
      </c>
      <c r="G54" s="142" t="s">
        <v>17</v>
      </c>
      <c r="H54" s="142" t="s">
        <v>17</v>
      </c>
      <c r="I54" s="98" t="s">
        <v>17</v>
      </c>
    </row>
    <row r="55" spans="1:9" ht="23.5" x14ac:dyDescent="0.35">
      <c r="A55" s="309"/>
      <c r="B55" s="164" t="s">
        <v>108</v>
      </c>
      <c r="C55" s="198" t="s">
        <v>113</v>
      </c>
      <c r="D55" s="165" t="s">
        <v>110</v>
      </c>
      <c r="E55" s="45">
        <v>1345</v>
      </c>
      <c r="F55" s="45">
        <v>1300</v>
      </c>
      <c r="G55" s="84" t="s">
        <v>17</v>
      </c>
      <c r="H55" s="84" t="s">
        <v>17</v>
      </c>
      <c r="I55" s="103" t="s">
        <v>17</v>
      </c>
    </row>
    <row r="56" spans="1:9" ht="15.5" x14ac:dyDescent="0.35">
      <c r="A56" s="160" t="s">
        <v>117</v>
      </c>
      <c r="B56" s="69"/>
      <c r="C56" s="58"/>
      <c r="D56" s="156"/>
      <c r="E56" s="70"/>
      <c r="F56" s="70"/>
      <c r="G56" s="82"/>
      <c r="H56" s="71"/>
      <c r="I56" s="106"/>
    </row>
    <row r="57" spans="1:9" ht="23.5" x14ac:dyDescent="0.35">
      <c r="A57" s="309"/>
      <c r="B57" s="144" t="s">
        <v>118</v>
      </c>
      <c r="C57" s="144" t="s">
        <v>119</v>
      </c>
      <c r="D57" s="158" t="s">
        <v>110</v>
      </c>
      <c r="E57" s="48">
        <v>94994.69</v>
      </c>
      <c r="F57" s="48">
        <v>106370.084</v>
      </c>
      <c r="G57" s="87" t="s">
        <v>17</v>
      </c>
      <c r="H57" s="87" t="s">
        <v>17</v>
      </c>
      <c r="I57" s="107" t="s">
        <v>17</v>
      </c>
    </row>
    <row r="58" spans="1:9" ht="23.5" x14ac:dyDescent="0.35">
      <c r="A58" s="309"/>
      <c r="B58" s="136" t="s">
        <v>118</v>
      </c>
      <c r="C58" s="136" t="s">
        <v>109</v>
      </c>
      <c r="D58" s="152" t="s">
        <v>110</v>
      </c>
      <c r="E58" s="36">
        <v>562</v>
      </c>
      <c r="F58" s="36">
        <v>1842.8</v>
      </c>
      <c r="G58" s="142" t="s">
        <v>17</v>
      </c>
      <c r="H58" s="142" t="s">
        <v>17</v>
      </c>
      <c r="I58" s="98" t="s">
        <v>17</v>
      </c>
    </row>
    <row r="59" spans="1:9" ht="23.5" x14ac:dyDescent="0.35">
      <c r="A59" s="309"/>
      <c r="B59" s="136" t="s">
        <v>118</v>
      </c>
      <c r="C59" s="136" t="s">
        <v>111</v>
      </c>
      <c r="D59" s="152" t="s">
        <v>110</v>
      </c>
      <c r="E59" s="36">
        <v>81519.53</v>
      </c>
      <c r="F59" s="36">
        <v>90452.82</v>
      </c>
      <c r="G59" s="43" t="s">
        <v>17</v>
      </c>
      <c r="H59" s="43" t="s">
        <v>17</v>
      </c>
      <c r="I59" s="97" t="s">
        <v>17</v>
      </c>
    </row>
    <row r="60" spans="1:9" ht="23.5" x14ac:dyDescent="0.35">
      <c r="A60" s="309"/>
      <c r="B60" s="136" t="s">
        <v>118</v>
      </c>
      <c r="C60" s="136" t="s">
        <v>112</v>
      </c>
      <c r="D60" s="152" t="s">
        <v>110</v>
      </c>
      <c r="E60" s="36">
        <v>0</v>
      </c>
      <c r="F60" s="36">
        <v>0</v>
      </c>
      <c r="G60" s="142" t="s">
        <v>17</v>
      </c>
      <c r="H60" s="142" t="s">
        <v>17</v>
      </c>
      <c r="I60" s="98" t="s">
        <v>17</v>
      </c>
    </row>
    <row r="61" spans="1:9" ht="23.5" x14ac:dyDescent="0.35">
      <c r="A61" s="309"/>
      <c r="B61" s="140" t="s">
        <v>118</v>
      </c>
      <c r="C61" s="140" t="s">
        <v>113</v>
      </c>
      <c r="D61" s="150" t="s">
        <v>110</v>
      </c>
      <c r="E61" s="141">
        <v>12913.17</v>
      </c>
      <c r="F61" s="141">
        <v>14074.46</v>
      </c>
      <c r="G61" s="84" t="s">
        <v>17</v>
      </c>
      <c r="H61" s="84" t="s">
        <v>17</v>
      </c>
      <c r="I61" s="103" t="s">
        <v>17</v>
      </c>
    </row>
    <row r="62" spans="1:9" ht="15.5" x14ac:dyDescent="0.35">
      <c r="A62" s="160" t="s">
        <v>131</v>
      </c>
      <c r="B62" s="69"/>
      <c r="C62" s="161"/>
      <c r="D62" s="156"/>
      <c r="E62" s="70"/>
      <c r="F62" s="70"/>
      <c r="G62" s="82"/>
      <c r="H62" s="71"/>
      <c r="I62" s="106"/>
    </row>
    <row r="63" spans="1:9" ht="23.5" x14ac:dyDescent="0.35">
      <c r="A63" s="99"/>
      <c r="B63" s="140" t="s">
        <v>132</v>
      </c>
      <c r="C63" s="140" t="s">
        <v>133</v>
      </c>
      <c r="D63" s="150" t="s">
        <v>134</v>
      </c>
      <c r="E63" s="141">
        <v>0.97</v>
      </c>
      <c r="F63" s="162">
        <v>2.36</v>
      </c>
      <c r="G63" s="142" t="s">
        <v>17</v>
      </c>
      <c r="H63" s="142" t="s">
        <v>17</v>
      </c>
      <c r="I63" s="98" t="s">
        <v>17</v>
      </c>
    </row>
    <row r="64" spans="1:9" ht="23.5" x14ac:dyDescent="0.35">
      <c r="A64" s="99"/>
      <c r="B64" s="146" t="s">
        <v>132</v>
      </c>
      <c r="C64" s="136" t="s">
        <v>135</v>
      </c>
      <c r="D64" s="152" t="s">
        <v>134</v>
      </c>
      <c r="E64" s="36">
        <v>99.02</v>
      </c>
      <c r="F64" s="163">
        <v>97.64</v>
      </c>
      <c r="G64" s="43" t="s">
        <v>17</v>
      </c>
      <c r="H64" s="43" t="s">
        <v>17</v>
      </c>
      <c r="I64" s="97" t="s">
        <v>17</v>
      </c>
    </row>
    <row r="65" spans="1:9" ht="23.5" x14ac:dyDescent="0.35">
      <c r="A65" s="99"/>
      <c r="B65" s="164" t="s">
        <v>132</v>
      </c>
      <c r="C65" s="140" t="s">
        <v>136</v>
      </c>
      <c r="D65" s="150" t="s">
        <v>134</v>
      </c>
      <c r="E65" s="141">
        <v>59.1</v>
      </c>
      <c r="F65" s="162">
        <v>62.51</v>
      </c>
      <c r="G65" s="142" t="s">
        <v>17</v>
      </c>
      <c r="H65" s="142" t="s">
        <v>17</v>
      </c>
      <c r="I65" s="98" t="s">
        <v>17</v>
      </c>
    </row>
    <row r="66" spans="1:9" ht="23.5" x14ac:dyDescent="0.35">
      <c r="A66" s="99"/>
      <c r="B66" s="136" t="s">
        <v>132</v>
      </c>
      <c r="C66" s="136" t="s">
        <v>137</v>
      </c>
      <c r="D66" s="152" t="s">
        <v>134</v>
      </c>
      <c r="E66" s="36">
        <v>0.62</v>
      </c>
      <c r="F66" s="163">
        <v>0.66800000000000004</v>
      </c>
      <c r="G66" s="43" t="s">
        <v>17</v>
      </c>
      <c r="H66" s="43" t="s">
        <v>17</v>
      </c>
      <c r="I66" s="97" t="s">
        <v>17</v>
      </c>
    </row>
    <row r="67" spans="1:9" ht="23.5" x14ac:dyDescent="0.35">
      <c r="A67" s="99"/>
      <c r="B67" s="136" t="s">
        <v>132</v>
      </c>
      <c r="C67" s="136" t="s">
        <v>138</v>
      </c>
      <c r="D67" s="152" t="s">
        <v>134</v>
      </c>
      <c r="E67" s="36">
        <v>40.9</v>
      </c>
      <c r="F67" s="163">
        <v>37.49</v>
      </c>
      <c r="G67" s="142" t="s">
        <v>17</v>
      </c>
      <c r="H67" s="142" t="s">
        <v>17</v>
      </c>
      <c r="I67" s="98" t="s">
        <v>17</v>
      </c>
    </row>
    <row r="68" spans="1:9" ht="26" x14ac:dyDescent="0.35">
      <c r="A68" s="99"/>
      <c r="B68" s="164" t="s">
        <v>132</v>
      </c>
      <c r="C68" s="164" t="s">
        <v>139</v>
      </c>
      <c r="D68" s="165" t="s">
        <v>140</v>
      </c>
      <c r="E68" s="45">
        <v>7543.52</v>
      </c>
      <c r="F68" s="166">
        <v>7646.6080000000002</v>
      </c>
      <c r="G68" s="81" t="s">
        <v>141</v>
      </c>
      <c r="H68" s="43" t="s">
        <v>17</v>
      </c>
      <c r="I68" s="97" t="s">
        <v>17</v>
      </c>
    </row>
    <row r="69" spans="1:9" ht="23.5" x14ac:dyDescent="0.35">
      <c r="A69" s="99"/>
      <c r="B69" s="136" t="s">
        <v>132</v>
      </c>
      <c r="C69" s="136" t="s">
        <v>142</v>
      </c>
      <c r="D69" s="152" t="s">
        <v>140</v>
      </c>
      <c r="E69" s="36">
        <v>4444.2479999999996</v>
      </c>
      <c r="F69" s="163">
        <v>4728.59</v>
      </c>
      <c r="G69" s="43" t="s">
        <v>17</v>
      </c>
      <c r="H69" s="43" t="s">
        <v>17</v>
      </c>
      <c r="I69" s="97" t="s">
        <v>17</v>
      </c>
    </row>
    <row r="70" spans="1:9" ht="23.5" x14ac:dyDescent="0.35">
      <c r="A70" s="99"/>
      <c r="B70" s="136" t="s">
        <v>132</v>
      </c>
      <c r="C70" s="136" t="s">
        <v>143</v>
      </c>
      <c r="D70" s="152" t="s">
        <v>140</v>
      </c>
      <c r="E70" s="36">
        <v>46.67</v>
      </c>
      <c r="F70" s="163">
        <v>50.81</v>
      </c>
      <c r="G70" s="142" t="s">
        <v>17</v>
      </c>
      <c r="H70" s="142" t="s">
        <v>17</v>
      </c>
      <c r="I70" s="98" t="s">
        <v>17</v>
      </c>
    </row>
    <row r="71" spans="1:9" ht="23.5" x14ac:dyDescent="0.35">
      <c r="A71" s="99"/>
      <c r="B71" s="140" t="s">
        <v>144</v>
      </c>
      <c r="C71" s="140" t="s">
        <v>144</v>
      </c>
      <c r="D71" s="150" t="s">
        <v>145</v>
      </c>
      <c r="E71" s="141">
        <v>10.5</v>
      </c>
      <c r="F71" s="141">
        <v>10</v>
      </c>
      <c r="G71" s="81" t="s">
        <v>116</v>
      </c>
      <c r="H71" s="84" t="s">
        <v>17</v>
      </c>
      <c r="I71" s="103" t="s">
        <v>17</v>
      </c>
    </row>
    <row r="72" spans="1:9" ht="15.5" x14ac:dyDescent="0.35">
      <c r="A72" s="202" t="s">
        <v>148</v>
      </c>
      <c r="B72" s="203"/>
      <c r="C72" s="204"/>
      <c r="D72" s="205"/>
      <c r="E72" s="206"/>
      <c r="F72" s="206"/>
      <c r="G72" s="79"/>
      <c r="H72" s="67"/>
      <c r="I72" s="108"/>
    </row>
    <row r="73" spans="1:9" ht="23.5" x14ac:dyDescent="0.35">
      <c r="A73" s="201"/>
      <c r="B73" s="136" t="s">
        <v>149</v>
      </c>
      <c r="C73" s="136" t="s">
        <v>38</v>
      </c>
      <c r="D73" s="152" t="s">
        <v>150</v>
      </c>
      <c r="E73" s="42">
        <v>8</v>
      </c>
      <c r="F73" s="42">
        <v>8</v>
      </c>
      <c r="G73" s="43" t="s">
        <v>17</v>
      </c>
      <c r="H73" s="43" t="s">
        <v>17</v>
      </c>
      <c r="I73" s="97" t="s">
        <v>17</v>
      </c>
    </row>
    <row r="76" spans="1:9" x14ac:dyDescent="0.35">
      <c r="D76" s="5"/>
      <c r="E76" s="17"/>
    </row>
    <row r="77" spans="1:9" x14ac:dyDescent="0.35">
      <c r="D77" s="5"/>
    </row>
    <row r="78" spans="1:9" x14ac:dyDescent="0.35">
      <c r="D78" s="5"/>
      <c r="H78" s="59"/>
    </row>
    <row r="79" spans="1:9" x14ac:dyDescent="0.35">
      <c r="D79" s="5"/>
    </row>
    <row r="80" spans="1:9" x14ac:dyDescent="0.35">
      <c r="D80" s="5"/>
    </row>
    <row r="81" spans="4:4" x14ac:dyDescent="0.35">
      <c r="D81" s="5"/>
    </row>
    <row r="82" spans="4:4" x14ac:dyDescent="0.35">
      <c r="D82" s="5"/>
    </row>
    <row r="83" spans="4:4" x14ac:dyDescent="0.35">
      <c r="D83" s="5"/>
    </row>
    <row r="84" spans="4:4" x14ac:dyDescent="0.35">
      <c r="D84" s="5"/>
    </row>
    <row r="85" spans="4:4" x14ac:dyDescent="0.35">
      <c r="D85" s="5"/>
    </row>
    <row r="86" spans="4:4" x14ac:dyDescent="0.35">
      <c r="D86" s="5"/>
    </row>
    <row r="87" spans="4:4" x14ac:dyDescent="0.35">
      <c r="D87" s="5"/>
    </row>
    <row r="88" spans="4:4" x14ac:dyDescent="0.35">
      <c r="D88" s="5"/>
    </row>
    <row r="89" spans="4:4" x14ac:dyDescent="0.35">
      <c r="D89" s="5"/>
    </row>
    <row r="90" spans="4:4" x14ac:dyDescent="0.35">
      <c r="D90" s="5"/>
    </row>
    <row r="91" spans="4:4" x14ac:dyDescent="0.35">
      <c r="D91" s="5"/>
    </row>
    <row r="92" spans="4:4" x14ac:dyDescent="0.35">
      <c r="D92" s="5"/>
    </row>
    <row r="93" spans="4:4" x14ac:dyDescent="0.35">
      <c r="D93" s="5"/>
    </row>
    <row r="94" spans="4:4" x14ac:dyDescent="0.35">
      <c r="D94" s="5"/>
    </row>
    <row r="95" spans="4:4" x14ac:dyDescent="0.35">
      <c r="D95" s="5"/>
    </row>
    <row r="96" spans="4:4" x14ac:dyDescent="0.35">
      <c r="D96" s="5"/>
    </row>
    <row r="97" spans="4:4" x14ac:dyDescent="0.35">
      <c r="D97" s="5"/>
    </row>
    <row r="98" spans="4:4" x14ac:dyDescent="0.35">
      <c r="D98" s="5"/>
    </row>
    <row r="99" spans="4:4" x14ac:dyDescent="0.35">
      <c r="D99" s="5"/>
    </row>
    <row r="100" spans="4:4" x14ac:dyDescent="0.35">
      <c r="D100" s="5"/>
    </row>
    <row r="101" spans="4:4" x14ac:dyDescent="0.35">
      <c r="D101" s="5"/>
    </row>
    <row r="102" spans="4:4" x14ac:dyDescent="0.35">
      <c r="D102" s="5"/>
    </row>
    <row r="103" spans="4:4" x14ac:dyDescent="0.35">
      <c r="D103" s="5"/>
    </row>
    <row r="104" spans="4:4" x14ac:dyDescent="0.35">
      <c r="D104" s="5"/>
    </row>
    <row r="105" spans="4:4" x14ac:dyDescent="0.35">
      <c r="D105" s="5"/>
    </row>
    <row r="106" spans="4:4" x14ac:dyDescent="0.35">
      <c r="D106" s="5"/>
    </row>
    <row r="107" spans="4:4" x14ac:dyDescent="0.35">
      <c r="D107" s="5"/>
    </row>
    <row r="108" spans="4:4" x14ac:dyDescent="0.35">
      <c r="D108" s="5"/>
    </row>
    <row r="109" spans="4:4" x14ac:dyDescent="0.35">
      <c r="D109" s="5"/>
    </row>
    <row r="110" spans="4:4" x14ac:dyDescent="0.35">
      <c r="D110" s="5"/>
    </row>
    <row r="111" spans="4:4" x14ac:dyDescent="0.35">
      <c r="D111" s="5"/>
    </row>
    <row r="112" spans="4:4" x14ac:dyDescent="0.35">
      <c r="D112" s="5"/>
    </row>
    <row r="113" spans="4:4" x14ac:dyDescent="0.35">
      <c r="D113" s="5"/>
    </row>
    <row r="114" spans="4:4" x14ac:dyDescent="0.35">
      <c r="D114" s="5"/>
    </row>
    <row r="115" spans="4:4" x14ac:dyDescent="0.35">
      <c r="D115" s="5"/>
    </row>
    <row r="116" spans="4:4" x14ac:dyDescent="0.35">
      <c r="D116" s="5"/>
    </row>
    <row r="117" spans="4:4" x14ac:dyDescent="0.35">
      <c r="D117" s="5"/>
    </row>
    <row r="118" spans="4:4" x14ac:dyDescent="0.35">
      <c r="D118" s="5"/>
    </row>
    <row r="119" spans="4:4" x14ac:dyDescent="0.35">
      <c r="D119" s="5"/>
    </row>
    <row r="120" spans="4:4" x14ac:dyDescent="0.35">
      <c r="D120" s="5"/>
    </row>
    <row r="121" spans="4:4" x14ac:dyDescent="0.35">
      <c r="D121" s="5"/>
    </row>
    <row r="122" spans="4:4" x14ac:dyDescent="0.35">
      <c r="D122" s="5"/>
    </row>
    <row r="123" spans="4:4" x14ac:dyDescent="0.35">
      <c r="D123" s="5"/>
    </row>
    <row r="124" spans="4:4" x14ac:dyDescent="0.35">
      <c r="D124" s="5"/>
    </row>
    <row r="125" spans="4:4" x14ac:dyDescent="0.35">
      <c r="D125" s="5"/>
    </row>
    <row r="126" spans="4:4" x14ac:dyDescent="0.35">
      <c r="D126" s="5"/>
    </row>
    <row r="127" spans="4:4" x14ac:dyDescent="0.35">
      <c r="D127" s="5"/>
    </row>
    <row r="128" spans="4:4" x14ac:dyDescent="0.35">
      <c r="D128" s="5"/>
    </row>
    <row r="129" spans="4:4" x14ac:dyDescent="0.35">
      <c r="D129" s="5"/>
    </row>
    <row r="130" spans="4:4" x14ac:dyDescent="0.35">
      <c r="D130" s="5"/>
    </row>
    <row r="131" spans="4:4" x14ac:dyDescent="0.35">
      <c r="D131" s="5"/>
    </row>
    <row r="132" spans="4:4" x14ac:dyDescent="0.35">
      <c r="D132" s="5"/>
    </row>
    <row r="133" spans="4:4" x14ac:dyDescent="0.35">
      <c r="D133" s="5"/>
    </row>
    <row r="134" spans="4:4" x14ac:dyDescent="0.35">
      <c r="D134" s="5"/>
    </row>
    <row r="135" spans="4:4" x14ac:dyDescent="0.35">
      <c r="D135" s="5"/>
    </row>
    <row r="136" spans="4:4" x14ac:dyDescent="0.35">
      <c r="D136" s="5"/>
    </row>
    <row r="137" spans="4:4" x14ac:dyDescent="0.35">
      <c r="D137" s="5"/>
    </row>
    <row r="138" spans="4:4" x14ac:dyDescent="0.35">
      <c r="D138" s="5"/>
    </row>
    <row r="139" spans="4:4" x14ac:dyDescent="0.35">
      <c r="D139" s="5"/>
    </row>
    <row r="140" spans="4:4" x14ac:dyDescent="0.35">
      <c r="D140" s="5"/>
    </row>
    <row r="141" spans="4:4" x14ac:dyDescent="0.35">
      <c r="D141" s="5"/>
    </row>
    <row r="142" spans="4:4" x14ac:dyDescent="0.35">
      <c r="D142" s="5"/>
    </row>
    <row r="143" spans="4:4" x14ac:dyDescent="0.35">
      <c r="D143" s="5"/>
    </row>
    <row r="144" spans="4:4" x14ac:dyDescent="0.35">
      <c r="D144" s="5"/>
    </row>
    <row r="145" spans="4:4" x14ac:dyDescent="0.35">
      <c r="D145" s="5"/>
    </row>
    <row r="146" spans="4:4" x14ac:dyDescent="0.35">
      <c r="D146" s="5"/>
    </row>
    <row r="147" spans="4:4" x14ac:dyDescent="0.35">
      <c r="D147" s="5"/>
    </row>
    <row r="148" spans="4:4" x14ac:dyDescent="0.35">
      <c r="D148" s="5"/>
    </row>
    <row r="149" spans="4:4" x14ac:dyDescent="0.35">
      <c r="D149" s="5"/>
    </row>
    <row r="150" spans="4:4" x14ac:dyDescent="0.35">
      <c r="D150" s="5"/>
    </row>
    <row r="151" spans="4:4" x14ac:dyDescent="0.35">
      <c r="D151" s="5"/>
    </row>
    <row r="152" spans="4:4" x14ac:dyDescent="0.35">
      <c r="D152" s="5"/>
    </row>
    <row r="153" spans="4:4" x14ac:dyDescent="0.35">
      <c r="D153" s="5"/>
    </row>
    <row r="154" spans="4:4" x14ac:dyDescent="0.35">
      <c r="D154" s="5"/>
    </row>
    <row r="155" spans="4:4" x14ac:dyDescent="0.35">
      <c r="D155" s="5"/>
    </row>
    <row r="156" spans="4:4" x14ac:dyDescent="0.35">
      <c r="D156" s="5"/>
    </row>
    <row r="157" spans="4:4" x14ac:dyDescent="0.35">
      <c r="D157" s="5"/>
    </row>
    <row r="158" spans="4:4" x14ac:dyDescent="0.35">
      <c r="D158" s="5"/>
    </row>
    <row r="159" spans="4:4" x14ac:dyDescent="0.35">
      <c r="D159" s="5"/>
    </row>
    <row r="160" spans="4:4" x14ac:dyDescent="0.35">
      <c r="D160" s="5"/>
    </row>
    <row r="161" spans="4:4" x14ac:dyDescent="0.35">
      <c r="D161" s="5"/>
    </row>
    <row r="162" spans="4:4" x14ac:dyDescent="0.35">
      <c r="D162" s="5"/>
    </row>
    <row r="163" spans="4:4" x14ac:dyDescent="0.35">
      <c r="D163" s="5"/>
    </row>
    <row r="164" spans="4:4" x14ac:dyDescent="0.35">
      <c r="D164" s="5"/>
    </row>
    <row r="165" spans="4:4" x14ac:dyDescent="0.35">
      <c r="D165" s="5"/>
    </row>
    <row r="166" spans="4:4" x14ac:dyDescent="0.35">
      <c r="D166" s="5"/>
    </row>
    <row r="167" spans="4:4" x14ac:dyDescent="0.35">
      <c r="D167" s="5"/>
    </row>
    <row r="168" spans="4:4" x14ac:dyDescent="0.35">
      <c r="D168" s="5"/>
    </row>
    <row r="169" spans="4:4" x14ac:dyDescent="0.35">
      <c r="D169" s="5"/>
    </row>
    <row r="170" spans="4:4" x14ac:dyDescent="0.35">
      <c r="D170" s="5"/>
    </row>
    <row r="171" spans="4:4" x14ac:dyDescent="0.35">
      <c r="D171" s="5"/>
    </row>
    <row r="172" spans="4:4" x14ac:dyDescent="0.35">
      <c r="D172" s="5"/>
    </row>
    <row r="173" spans="4:4" x14ac:dyDescent="0.35">
      <c r="D173" s="5"/>
    </row>
    <row r="174" spans="4:4" x14ac:dyDescent="0.35">
      <c r="D174" s="5"/>
    </row>
    <row r="175" spans="4:4" x14ac:dyDescent="0.35">
      <c r="D175" s="5"/>
    </row>
    <row r="176" spans="4:4" x14ac:dyDescent="0.35">
      <c r="D176" s="5"/>
    </row>
    <row r="177" spans="4:4" x14ac:dyDescent="0.35">
      <c r="D177" s="5"/>
    </row>
    <row r="178" spans="4:4" x14ac:dyDescent="0.35">
      <c r="D178" s="5"/>
    </row>
    <row r="179" spans="4:4" x14ac:dyDescent="0.35">
      <c r="D179" s="5"/>
    </row>
    <row r="180" spans="4:4" x14ac:dyDescent="0.35">
      <c r="D180" s="5"/>
    </row>
    <row r="181" spans="4:4" x14ac:dyDescent="0.35">
      <c r="D181" s="5"/>
    </row>
    <row r="182" spans="4:4" x14ac:dyDescent="0.35">
      <c r="D182" s="5"/>
    </row>
    <row r="183" spans="4:4" x14ac:dyDescent="0.35">
      <c r="D183" s="5"/>
    </row>
    <row r="184" spans="4:4" x14ac:dyDescent="0.35">
      <c r="D184" s="5"/>
    </row>
    <row r="185" spans="4:4" x14ac:dyDescent="0.35">
      <c r="D185" s="5"/>
    </row>
    <row r="186" spans="4:4" x14ac:dyDescent="0.35">
      <c r="D186" s="5"/>
    </row>
    <row r="187" spans="4:4" x14ac:dyDescent="0.35">
      <c r="D187" s="5"/>
    </row>
    <row r="188" spans="4:4" x14ac:dyDescent="0.35">
      <c r="D188" s="5"/>
    </row>
    <row r="189" spans="4:4" x14ac:dyDescent="0.35">
      <c r="D189" s="5"/>
    </row>
    <row r="190" spans="4:4" x14ac:dyDescent="0.35">
      <c r="D190" s="5"/>
    </row>
    <row r="191" spans="4:4" x14ac:dyDescent="0.35">
      <c r="D191" s="5"/>
    </row>
    <row r="192" spans="4:4" x14ac:dyDescent="0.35">
      <c r="D192" s="5"/>
    </row>
    <row r="193" spans="4:4" x14ac:dyDescent="0.35">
      <c r="D193" s="5"/>
    </row>
    <row r="194" spans="4:4" x14ac:dyDescent="0.35">
      <c r="D194" s="5"/>
    </row>
    <row r="195" spans="4:4" x14ac:dyDescent="0.35">
      <c r="D195" s="5"/>
    </row>
    <row r="196" spans="4:4" x14ac:dyDescent="0.35">
      <c r="D196" s="5"/>
    </row>
    <row r="197" spans="4:4" x14ac:dyDescent="0.35">
      <c r="D197" s="5"/>
    </row>
    <row r="198" spans="4:4" x14ac:dyDescent="0.35">
      <c r="D198" s="5"/>
    </row>
    <row r="199" spans="4:4" x14ac:dyDescent="0.35">
      <c r="D199" s="5"/>
    </row>
    <row r="200" spans="4:4" x14ac:dyDescent="0.35">
      <c r="D200" s="5"/>
    </row>
    <row r="201" spans="4:4" x14ac:dyDescent="0.35">
      <c r="D201" s="5"/>
    </row>
    <row r="202" spans="4:4" x14ac:dyDescent="0.35">
      <c r="D202" s="5"/>
    </row>
    <row r="203" spans="4:4" x14ac:dyDescent="0.35">
      <c r="D203" s="5"/>
    </row>
    <row r="204" spans="4:4" x14ac:dyDescent="0.35">
      <c r="D204" s="5"/>
    </row>
    <row r="205" spans="4:4" x14ac:dyDescent="0.35">
      <c r="D205" s="5"/>
    </row>
    <row r="206" spans="4:4" x14ac:dyDescent="0.35">
      <c r="D206" s="5"/>
    </row>
    <row r="207" spans="4:4" x14ac:dyDescent="0.35">
      <c r="D207" s="5"/>
    </row>
    <row r="208" spans="4:4" x14ac:dyDescent="0.35">
      <c r="D208" s="5"/>
    </row>
    <row r="209" spans="4:4" x14ac:dyDescent="0.35">
      <c r="D209" s="5"/>
    </row>
    <row r="210" spans="4:4" x14ac:dyDescent="0.35">
      <c r="D210" s="5"/>
    </row>
    <row r="211" spans="4:4" x14ac:dyDescent="0.35">
      <c r="D211" s="5"/>
    </row>
    <row r="212" spans="4:4" x14ac:dyDescent="0.35">
      <c r="D212" s="5"/>
    </row>
    <row r="213" spans="4:4" x14ac:dyDescent="0.35">
      <c r="D213" s="5"/>
    </row>
    <row r="214" spans="4:4" x14ac:dyDescent="0.35">
      <c r="D214" s="5"/>
    </row>
    <row r="215" spans="4:4" x14ac:dyDescent="0.35">
      <c r="D215" s="5"/>
    </row>
    <row r="216" spans="4:4" x14ac:dyDescent="0.35">
      <c r="D216" s="5"/>
    </row>
    <row r="217" spans="4:4" x14ac:dyDescent="0.35">
      <c r="D217" s="5"/>
    </row>
    <row r="218" spans="4:4" x14ac:dyDescent="0.35">
      <c r="D218" s="5"/>
    </row>
    <row r="219" spans="4:4" x14ac:dyDescent="0.35">
      <c r="D219" s="5"/>
    </row>
    <row r="220" spans="4:4" x14ac:dyDescent="0.35">
      <c r="D220" s="5"/>
    </row>
    <row r="221" spans="4:4" x14ac:dyDescent="0.35">
      <c r="D221" s="5"/>
    </row>
    <row r="222" spans="4:4" x14ac:dyDescent="0.35">
      <c r="D222" s="5"/>
    </row>
    <row r="223" spans="4:4" x14ac:dyDescent="0.35">
      <c r="D223" s="5"/>
    </row>
    <row r="224" spans="4:4" x14ac:dyDescent="0.35">
      <c r="D224" s="5"/>
    </row>
    <row r="225" spans="4:4" x14ac:dyDescent="0.35">
      <c r="D225" s="5"/>
    </row>
    <row r="226" spans="4:4" x14ac:dyDescent="0.35">
      <c r="D226" s="5"/>
    </row>
    <row r="227" spans="4:4" x14ac:dyDescent="0.35">
      <c r="D227" s="5"/>
    </row>
    <row r="228" spans="4:4" x14ac:dyDescent="0.35">
      <c r="D228" s="5"/>
    </row>
    <row r="229" spans="4:4" x14ac:dyDescent="0.35">
      <c r="D229" s="5"/>
    </row>
    <row r="230" spans="4:4" x14ac:dyDescent="0.35">
      <c r="D230" s="5"/>
    </row>
    <row r="231" spans="4:4" x14ac:dyDescent="0.35">
      <c r="D231" s="5"/>
    </row>
    <row r="232" spans="4:4" x14ac:dyDescent="0.35">
      <c r="D232" s="5"/>
    </row>
    <row r="233" spans="4:4" x14ac:dyDescent="0.35">
      <c r="D233" s="5"/>
    </row>
    <row r="234" spans="4:4" x14ac:dyDescent="0.35">
      <c r="D234" s="5"/>
    </row>
    <row r="235" spans="4:4" x14ac:dyDescent="0.35">
      <c r="D235" s="5"/>
    </row>
    <row r="236" spans="4:4" x14ac:dyDescent="0.35">
      <c r="D236" s="5"/>
    </row>
    <row r="237" spans="4:4" x14ac:dyDescent="0.35">
      <c r="D237" s="5"/>
    </row>
    <row r="238" spans="4:4" x14ac:dyDescent="0.35">
      <c r="D238" s="5"/>
    </row>
    <row r="239" spans="4:4" x14ac:dyDescent="0.35">
      <c r="D239" s="5"/>
    </row>
    <row r="240" spans="4:4" x14ac:dyDescent="0.35">
      <c r="D240" s="5"/>
    </row>
    <row r="241" spans="4:4" x14ac:dyDescent="0.35">
      <c r="D241" s="5"/>
    </row>
    <row r="242" spans="4:4" x14ac:dyDescent="0.35">
      <c r="D242" s="5"/>
    </row>
    <row r="243" spans="4:4" x14ac:dyDescent="0.35">
      <c r="D243" s="5"/>
    </row>
    <row r="244" spans="4:4" x14ac:dyDescent="0.35">
      <c r="D244" s="5"/>
    </row>
    <row r="245" spans="4:4" x14ac:dyDescent="0.35">
      <c r="D245" s="5"/>
    </row>
    <row r="246" spans="4:4" x14ac:dyDescent="0.35">
      <c r="D246" s="5"/>
    </row>
    <row r="247" spans="4:4" x14ac:dyDescent="0.35">
      <c r="D247" s="5"/>
    </row>
    <row r="248" spans="4:4" x14ac:dyDescent="0.35">
      <c r="D248" s="5"/>
    </row>
    <row r="249" spans="4:4" x14ac:dyDescent="0.35">
      <c r="D249" s="5"/>
    </row>
    <row r="250" spans="4:4" x14ac:dyDescent="0.35">
      <c r="D250" s="5"/>
    </row>
    <row r="251" spans="4:4" x14ac:dyDescent="0.35">
      <c r="D251" s="5"/>
    </row>
    <row r="252" spans="4:4" x14ac:dyDescent="0.35">
      <c r="D252" s="5"/>
    </row>
    <row r="253" spans="4:4" x14ac:dyDescent="0.35">
      <c r="D253" s="5"/>
    </row>
    <row r="254" spans="4:4" x14ac:dyDescent="0.35">
      <c r="D254" s="5"/>
    </row>
    <row r="255" spans="4:4" x14ac:dyDescent="0.35">
      <c r="D255" s="5"/>
    </row>
    <row r="256" spans="4:4" x14ac:dyDescent="0.35">
      <c r="D256" s="5"/>
    </row>
    <row r="257" spans="4:4" x14ac:dyDescent="0.35">
      <c r="D257" s="5"/>
    </row>
    <row r="258" spans="4:4" x14ac:dyDescent="0.35">
      <c r="D258" s="5"/>
    </row>
    <row r="259" spans="4:4" x14ac:dyDescent="0.35">
      <c r="D259" s="5"/>
    </row>
  </sheetData>
  <mergeCells count="5">
    <mergeCell ref="A16:A22"/>
    <mergeCell ref="A23:A27"/>
    <mergeCell ref="A46:A50"/>
    <mergeCell ref="A52:A55"/>
    <mergeCell ref="A57:A61"/>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f3c307f-9f9b-421b-aa1d-73d55d5a96d1">
      <Terms xmlns="http://schemas.microsoft.com/office/infopath/2007/PartnerControls"/>
    </lcf76f155ced4ddcb4097134ff3c332f>
    <TaxCatchAll xmlns="da989876-bb29-478a-b7f1-33d9c6405bf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B2FF9ABDA7DD146A0BE10E07EB05762" ma:contentTypeVersion="12" ma:contentTypeDescription="Create a new document." ma:contentTypeScope="" ma:versionID="13f0b62d975180000ba62e4fedd2ae07">
  <xsd:schema xmlns:xsd="http://www.w3.org/2001/XMLSchema" xmlns:xs="http://www.w3.org/2001/XMLSchema" xmlns:p="http://schemas.microsoft.com/office/2006/metadata/properties" xmlns:ns2="3f3c307f-9f9b-421b-aa1d-73d55d5a96d1" xmlns:ns3="da989876-bb29-478a-b7f1-33d9c6405bf0" targetNamespace="http://schemas.microsoft.com/office/2006/metadata/properties" ma:root="true" ma:fieldsID="195ddd8e0215ade285d375d24dd9e987" ns2:_="" ns3:_="">
    <xsd:import namespace="3f3c307f-9f9b-421b-aa1d-73d55d5a96d1"/>
    <xsd:import namespace="da989876-bb29-478a-b7f1-33d9c6405bf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3c307f-9f9b-421b-aa1d-73d55d5a96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31a8e7f7-5625-4f4c-a95b-65a6bf51c2ac"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a989876-bb29-478a-b7f1-33d9c6405bf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b24bef68-9eb9-4acd-aa34-2c8a280979db}" ma:internalName="TaxCatchAll" ma:showField="CatchAllData" ma:web="da989876-bb29-478a-b7f1-33d9c6405bf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B9771D3-C2C0-45E2-B5BF-4F98B37BC940}">
  <ds:schemaRefs>
    <ds:schemaRef ds:uri="da989876-bb29-478a-b7f1-33d9c6405bf0"/>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3f3c307f-9f9b-421b-aa1d-73d55d5a96d1"/>
    <ds:schemaRef ds:uri="http://www.w3.org/XML/1998/namespace"/>
  </ds:schemaRefs>
</ds:datastoreItem>
</file>

<file path=customXml/itemProps2.xml><?xml version="1.0" encoding="utf-8"?>
<ds:datastoreItem xmlns:ds="http://schemas.openxmlformats.org/officeDocument/2006/customXml" ds:itemID="{9C96A89E-F531-44FF-95C4-0B44A72695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3c307f-9f9b-421b-aa1d-73d55d5a96d1"/>
    <ds:schemaRef ds:uri="da989876-bb29-478a-b7f1-33d9c6405b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E82A8C5-B646-46C2-BFB7-08E6ABE24C9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Environment (Group)</vt:lpstr>
      <vt:lpstr>Social &amp; Governance (Group)</vt:lpstr>
      <vt:lpstr>Environment (John Crane)</vt:lpstr>
      <vt:lpstr>Environment (Detection)</vt:lpstr>
      <vt:lpstr>Environment (Interconnect)</vt:lpstr>
      <vt:lpstr>Environment (Flex-Tek)</vt:lpstr>
      <vt:lpstr>'Social &amp; Governance (Group)'!Print_Area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Darlington, Sophie (CCHQ)</dc:creator>
  <cp:keywords/>
  <dc:description/>
  <cp:lastModifiedBy>Steiner, Tom (CCHQ)</cp:lastModifiedBy>
  <cp:revision/>
  <dcterms:created xsi:type="dcterms:W3CDTF">2024-04-18T09:53:07Z</dcterms:created>
  <dcterms:modified xsi:type="dcterms:W3CDTF">2024-10-09T13:04:54Z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0x0101007B2FF9ABDA7DD146A0BE10E07EB05762</vt:lpwstr>
  </property>
  <property fmtid="{D5CDD505-2E9C-101B-9397-08002B2CF9AE}" pid="3" name="MediaServiceImageTags">
    <vt:lpwstr/>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ies>
</file>